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macuna1\Documents\Mario\MIALC\Ciudades\Panama\2000\"/>
    </mc:Choice>
  </mc:AlternateContent>
  <xr:revisionPtr revIDLastSave="0" documentId="13_ncr:1_{77159A7B-4714-4386-A73F-B2870FBF70E0}" xr6:coauthVersionLast="45" xr6:coauthVersionMax="45" xr10:uidLastSave="{00000000-0000-0000-0000-000000000000}"/>
  <bookViews>
    <workbookView xWindow="10185" yWindow="0" windowWidth="10275" windowHeight="10950" xr2:uid="{00000000-000D-0000-FFFF-FFFF00000000}"/>
  </bookViews>
  <sheets>
    <sheet name="PANAMA200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7" i="1" l="1"/>
  <c r="K27" i="1" s="1"/>
  <c r="Q27" i="1" s="1"/>
  <c r="I27" i="1"/>
  <c r="Q39" i="1"/>
  <c r="R39" i="1" s="1"/>
  <c r="K39" i="1"/>
  <c r="I39" i="1"/>
  <c r="M39" i="1"/>
  <c r="Q38" i="1"/>
  <c r="K38" i="1"/>
  <c r="I38" i="1"/>
  <c r="P38" i="1" s="1"/>
  <c r="M38" i="1"/>
  <c r="Q37" i="1"/>
  <c r="K37" i="1"/>
  <c r="I37" i="1"/>
  <c r="P37" i="1" s="1"/>
  <c r="R37" i="1" s="1"/>
  <c r="M37" i="1"/>
  <c r="Q36" i="1"/>
  <c r="K36" i="1"/>
  <c r="I36" i="1"/>
  <c r="M36" i="1"/>
  <c r="T36" i="1" s="1"/>
  <c r="Q35" i="1"/>
  <c r="K35" i="1"/>
  <c r="I35" i="1"/>
  <c r="M35" i="1"/>
  <c r="Q34" i="1"/>
  <c r="K34" i="1"/>
  <c r="I34" i="1"/>
  <c r="P34" i="1" s="1"/>
  <c r="M34" i="1"/>
  <c r="Q33" i="1"/>
  <c r="K33" i="1"/>
  <c r="I33" i="1"/>
  <c r="N33" i="1" s="1"/>
  <c r="M33" i="1"/>
  <c r="T33" i="1" s="1"/>
  <c r="Q32" i="1"/>
  <c r="K32" i="1"/>
  <c r="I32" i="1"/>
  <c r="M32" i="1"/>
  <c r="Q31" i="1"/>
  <c r="K31" i="1"/>
  <c r="I31" i="1"/>
  <c r="P31" i="1" s="1"/>
  <c r="M31" i="1"/>
  <c r="Q30" i="1"/>
  <c r="K30" i="1"/>
  <c r="I30" i="1"/>
  <c r="P30" i="1" s="1"/>
  <c r="M30" i="1"/>
  <c r="Q29" i="1"/>
  <c r="K29" i="1"/>
  <c r="I29" i="1"/>
  <c r="N29" i="1" s="1"/>
  <c r="M29" i="1"/>
  <c r="P27" i="1"/>
  <c r="P32" i="1"/>
  <c r="P36" i="1"/>
  <c r="R36" i="1" s="1"/>
  <c r="N31" i="1"/>
  <c r="T31" i="1"/>
  <c r="N32" i="1"/>
  <c r="N35" i="1"/>
  <c r="N36" i="1"/>
  <c r="N37" i="1"/>
  <c r="N38" i="1"/>
  <c r="N39" i="1"/>
  <c r="P33" i="1"/>
  <c r="P35" i="1"/>
  <c r="R35" i="1"/>
  <c r="P39" i="1"/>
  <c r="R27" i="1" l="1"/>
  <c r="R32" i="1"/>
  <c r="T29" i="1"/>
  <c r="T32" i="1"/>
  <c r="T35" i="1"/>
  <c r="T38" i="1"/>
  <c r="T39" i="1"/>
  <c r="M27" i="1"/>
  <c r="R33" i="1"/>
  <c r="T37" i="1"/>
  <c r="R30" i="1"/>
  <c r="R31" i="1"/>
  <c r="R34" i="1"/>
  <c r="R38" i="1"/>
  <c r="P29" i="1"/>
  <c r="R29" i="1" s="1"/>
  <c r="N34" i="1"/>
  <c r="T34" i="1" s="1"/>
  <c r="N27" i="1"/>
  <c r="T27" i="1" s="1"/>
  <c r="N30" i="1"/>
  <c r="T30" i="1" s="1"/>
</calcChain>
</file>

<file path=xl/sharedStrings.xml><?xml version="1.0" encoding="utf-8"?>
<sst xmlns="http://schemas.openxmlformats.org/spreadsheetml/2006/main" count="72" uniqueCount="44">
  <si>
    <t>OTRO</t>
  </si>
  <si>
    <t>AGUADULCE</t>
  </si>
  <si>
    <t>BARU</t>
  </si>
  <si>
    <t>BUGABA</t>
  </si>
  <si>
    <t>CHANGUINOLA</t>
  </si>
  <si>
    <t>CHITRE</t>
  </si>
  <si>
    <t>COLON</t>
  </si>
  <si>
    <t>DAVID</t>
  </si>
  <si>
    <t>PANAMA</t>
  </si>
  <si>
    <t>PENONOME</t>
  </si>
  <si>
    <t>SANTIAGO</t>
  </si>
  <si>
    <t>Total</t>
  </si>
  <si>
    <t>-</t>
  </si>
  <si>
    <t>Matriz Migración Origen Destino. Migración 5 Años.</t>
  </si>
  <si>
    <r>
      <t>Fuente:</t>
    </r>
    <r>
      <rPr>
        <sz val="8"/>
        <rFont val="Verdana"/>
        <family val="2"/>
      </rPr>
      <t xml:space="preserve"> CELADE, Proyecto MIALC. Procesado con REDATAM 7. 07-08-2017</t>
    </r>
  </si>
  <si>
    <t>TOTAL</t>
  </si>
  <si>
    <t>POBLACION</t>
  </si>
  <si>
    <t>RESIDENTE</t>
  </si>
  <si>
    <t>EN</t>
  </si>
  <si>
    <t>NO</t>
  </si>
  <si>
    <t>MIGRANTES</t>
  </si>
  <si>
    <t>INMIGRANTES</t>
  </si>
  <si>
    <t>EMIGRANTES</t>
  </si>
  <si>
    <t>MIGRACION</t>
  </si>
  <si>
    <t>NETA</t>
  </si>
  <si>
    <t>BRUTA</t>
  </si>
  <si>
    <t>TASAS DE MIGRACION</t>
  </si>
  <si>
    <t>INMIGRACION</t>
  </si>
  <si>
    <t>EMIGRACION</t>
  </si>
  <si>
    <t>MIGRACION NETA</t>
  </si>
  <si>
    <t>Indice de eficiencia demografica</t>
  </si>
  <si>
    <t>Ciudad de Residencia Habitual</t>
  </si>
  <si>
    <t>Ciudad de Residencia Habitual cinco años atrás</t>
  </si>
  <si>
    <t>Otro</t>
  </si>
  <si>
    <t>Aguadulce</t>
  </si>
  <si>
    <t>Baru</t>
  </si>
  <si>
    <t>Bugaba</t>
  </si>
  <si>
    <t>Changuinola</t>
  </si>
  <si>
    <t>Chitre</t>
  </si>
  <si>
    <t>Colón</t>
  </si>
  <si>
    <t>David</t>
  </si>
  <si>
    <t>Panamá</t>
  </si>
  <si>
    <t>Penonomé</t>
  </si>
  <si>
    <t>Santiago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</si>
</sst>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\ ###\ ###\ ###\ ##0"/>
  </numFmts>
  <fonts count="7" x14ac:knownFonts="1">
    <font>
      <sz val="10"/>
      <name val="Arial"/>
    </font>
    <font>
      <b/>
      <sz val="8"/>
      <name val="Verdana"/>
      <family val="2"/>
    </font>
    <font>
      <sz val="8"/>
      <name val="Verdana"/>
      <family val="2"/>
    </font>
    <font>
      <sz val="9"/>
      <color rgb="FF000000"/>
      <name val="Arial"/>
      <family val="2"/>
    </font>
    <font>
      <b/>
      <sz val="8.25"/>
      <color rgb="FF000000"/>
      <name val="Tahoma"/>
      <family val="2"/>
    </font>
    <font>
      <sz val="8.25"/>
      <color rgb="FF000000"/>
      <name val="Tahoma"/>
      <family val="2"/>
    </font>
    <font>
      <b/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E0DFE3"/>
      </patternFill>
    </fill>
    <fill>
      <patternFill patternType="solid">
        <fgColor rgb="FFE0DFE3"/>
        <bgColor auto="1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164" fontId="5" fillId="0" borderId="4" xfId="0" applyNumberFormat="1" applyFont="1" applyBorder="1" applyAlignment="1">
      <alignment horizontal="right" vertical="top" wrapText="1"/>
    </xf>
    <xf numFmtId="0" fontId="5" fillId="0" borderId="4" xfId="0" applyFont="1" applyBorder="1" applyAlignment="1">
      <alignment horizontal="right" vertical="top" wrapText="1"/>
    </xf>
    <xf numFmtId="0" fontId="4" fillId="3" borderId="4" xfId="0" applyFont="1" applyFill="1" applyBorder="1" applyAlignment="1">
      <alignment horizontal="left" vertical="top" wrapText="1"/>
    </xf>
    <xf numFmtId="164" fontId="5" fillId="3" borderId="4" xfId="0" applyNumberFormat="1" applyFont="1" applyFill="1" applyBorder="1" applyAlignment="1">
      <alignment horizontal="righ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6" fillId="0" borderId="6" xfId="0" applyFont="1" applyBorder="1" applyAlignment="1">
      <alignment horizontal="left"/>
    </xf>
    <xf numFmtId="0" fontId="5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164" fontId="5" fillId="0" borderId="0" xfId="0" applyNumberFormat="1" applyFont="1" applyFill="1" applyBorder="1" applyAlignment="1">
      <alignment horizontal="right" vertical="top" wrapText="1"/>
    </xf>
    <xf numFmtId="3" fontId="0" fillId="0" borderId="0" xfId="0" applyNumberFormat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top" wrapText="1"/>
    </xf>
    <xf numFmtId="0" fontId="4" fillId="4" borderId="4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outlinePr summaryBelow="0" summaryRight="0"/>
  </sheetPr>
  <dimension ref="A1:T40"/>
  <sheetViews>
    <sheetView showGridLines="0" tabSelected="1" workbookViewId="0">
      <selection activeCell="C20" sqref="C20"/>
    </sheetView>
  </sheetViews>
  <sheetFormatPr defaultColWidth="9.140625" defaultRowHeight="12.75" x14ac:dyDescent="0.2"/>
  <cols>
    <col min="1" max="1" width="1.42578125" customWidth="1"/>
    <col min="2" max="2" width="28.85546875" customWidth="1"/>
    <col min="3" max="3" width="8" customWidth="1"/>
    <col min="4" max="4" width="9.7109375" customWidth="1"/>
    <col min="5" max="6" width="7.140625" customWidth="1"/>
    <col min="7" max="7" width="11.5703125" customWidth="1"/>
    <col min="8" max="8" width="7.140625" customWidth="1"/>
    <col min="9" max="10" width="8" customWidth="1"/>
    <col min="11" max="11" width="8.85546875" customWidth="1"/>
    <col min="12" max="12" width="9.140625" customWidth="1"/>
    <col min="13" max="13" width="8.5703125" customWidth="1"/>
    <col min="14" max="14" width="8.85546875" customWidth="1"/>
  </cols>
  <sheetData>
    <row r="1" spans="1:14" ht="13.5" thickBot="1" x14ac:dyDescent="0.25"/>
    <row r="2" spans="1:14" ht="13.5" thickBot="1" x14ac:dyDescent="0.25">
      <c r="B2" s="16" t="s">
        <v>13</v>
      </c>
      <c r="C2" s="17" t="s">
        <v>13</v>
      </c>
      <c r="D2" s="17" t="s">
        <v>13</v>
      </c>
      <c r="E2" s="17" t="s">
        <v>13</v>
      </c>
      <c r="F2" s="17" t="s">
        <v>13</v>
      </c>
      <c r="G2" s="17" t="s">
        <v>13</v>
      </c>
      <c r="H2" s="17" t="s">
        <v>13</v>
      </c>
      <c r="I2" s="17" t="s">
        <v>13</v>
      </c>
      <c r="J2" s="17" t="s">
        <v>13</v>
      </c>
      <c r="K2" s="17" t="s">
        <v>13</v>
      </c>
      <c r="L2" s="17" t="s">
        <v>13</v>
      </c>
      <c r="M2" s="17" t="s">
        <v>13</v>
      </c>
      <c r="N2" s="18" t="s">
        <v>13</v>
      </c>
    </row>
    <row r="3" spans="1:14" s="10" customFormat="1" ht="15.6" customHeight="1" x14ac:dyDescent="0.2">
      <c r="A3" s="9"/>
      <c r="B3" s="19" t="s">
        <v>31</v>
      </c>
      <c r="C3" s="20" t="s">
        <v>32</v>
      </c>
      <c r="D3" s="21"/>
      <c r="E3" s="21"/>
      <c r="F3" s="21"/>
      <c r="G3" s="21"/>
      <c r="H3" s="21"/>
      <c r="I3" s="21"/>
      <c r="J3" s="21"/>
      <c r="K3" s="21"/>
      <c r="L3" s="21"/>
      <c r="M3" s="21"/>
      <c r="N3" s="22"/>
    </row>
    <row r="4" spans="1:14" s="10" customFormat="1" ht="15.6" customHeight="1" x14ac:dyDescent="0.2">
      <c r="A4" s="9"/>
      <c r="B4" s="23"/>
      <c r="C4" s="24" t="s">
        <v>33</v>
      </c>
      <c r="D4" s="24" t="s">
        <v>34</v>
      </c>
      <c r="E4" s="24" t="s">
        <v>35</v>
      </c>
      <c r="F4" s="24" t="s">
        <v>36</v>
      </c>
      <c r="G4" s="24" t="s">
        <v>37</v>
      </c>
      <c r="H4" s="24" t="s">
        <v>38</v>
      </c>
      <c r="I4" s="24" t="s">
        <v>39</v>
      </c>
      <c r="J4" s="24" t="s">
        <v>40</v>
      </c>
      <c r="K4" s="24" t="s">
        <v>41</v>
      </c>
      <c r="L4" s="24" t="s">
        <v>42</v>
      </c>
      <c r="M4" s="24" t="s">
        <v>43</v>
      </c>
      <c r="N4" s="25" t="s">
        <v>11</v>
      </c>
    </row>
    <row r="5" spans="1:14" ht="15.6" customHeight="1" x14ac:dyDescent="0.2">
      <c r="A5" s="3"/>
      <c r="B5" s="2" t="s">
        <v>33</v>
      </c>
      <c r="C5" s="4">
        <v>682282</v>
      </c>
      <c r="D5" s="4">
        <v>510</v>
      </c>
      <c r="E5" s="4">
        <v>1645</v>
      </c>
      <c r="F5" s="4">
        <v>1793</v>
      </c>
      <c r="G5" s="4">
        <v>1419</v>
      </c>
      <c r="H5" s="4">
        <v>1111</v>
      </c>
      <c r="I5" s="4">
        <v>1142</v>
      </c>
      <c r="J5" s="4">
        <v>3120</v>
      </c>
      <c r="K5" s="4">
        <v>11122</v>
      </c>
      <c r="L5" s="4">
        <v>1426</v>
      </c>
      <c r="M5" s="4">
        <v>1702</v>
      </c>
      <c r="N5" s="4">
        <v>707272</v>
      </c>
    </row>
    <row r="6" spans="1:14" ht="15.6" customHeight="1" x14ac:dyDescent="0.2">
      <c r="A6" s="3"/>
      <c r="B6" s="2" t="s">
        <v>34</v>
      </c>
      <c r="C6" s="4">
        <v>1658</v>
      </c>
      <c r="D6" s="4">
        <v>31174</v>
      </c>
      <c r="E6" s="4">
        <v>11</v>
      </c>
      <c r="F6" s="4">
        <v>17</v>
      </c>
      <c r="G6" s="4">
        <v>28</v>
      </c>
      <c r="H6" s="4">
        <v>112</v>
      </c>
      <c r="I6" s="4">
        <v>21</v>
      </c>
      <c r="J6" s="4">
        <v>61</v>
      </c>
      <c r="K6" s="4">
        <v>766</v>
      </c>
      <c r="L6" s="4">
        <v>133</v>
      </c>
      <c r="M6" s="4">
        <v>184</v>
      </c>
      <c r="N6" s="4">
        <v>34165</v>
      </c>
    </row>
    <row r="7" spans="1:14" ht="15.6" customHeight="1" x14ac:dyDescent="0.2">
      <c r="A7" s="3"/>
      <c r="B7" s="2" t="s">
        <v>35</v>
      </c>
      <c r="C7" s="4">
        <v>1807</v>
      </c>
      <c r="D7" s="4">
        <v>7</v>
      </c>
      <c r="E7" s="4">
        <v>46792</v>
      </c>
      <c r="F7" s="4">
        <v>887</v>
      </c>
      <c r="G7" s="4">
        <v>131</v>
      </c>
      <c r="H7" s="5" t="s">
        <v>12</v>
      </c>
      <c r="I7" s="4">
        <v>18</v>
      </c>
      <c r="J7" s="4">
        <v>492</v>
      </c>
      <c r="K7" s="4">
        <v>450</v>
      </c>
      <c r="L7" s="4">
        <v>6</v>
      </c>
      <c r="M7" s="4">
        <v>27</v>
      </c>
      <c r="N7" s="4">
        <v>50617</v>
      </c>
    </row>
    <row r="8" spans="1:14" ht="15.6" customHeight="1" x14ac:dyDescent="0.2">
      <c r="A8" s="3"/>
      <c r="B8" s="2" t="s">
        <v>36</v>
      </c>
      <c r="C8" s="4">
        <v>3351</v>
      </c>
      <c r="D8" s="4">
        <v>16</v>
      </c>
      <c r="E8" s="4">
        <v>1417</v>
      </c>
      <c r="F8" s="4">
        <v>52573</v>
      </c>
      <c r="G8" s="4">
        <v>291</v>
      </c>
      <c r="H8" s="4">
        <v>14</v>
      </c>
      <c r="I8" s="4">
        <v>48</v>
      </c>
      <c r="J8" s="4">
        <v>999</v>
      </c>
      <c r="K8" s="4">
        <v>747</v>
      </c>
      <c r="L8" s="4">
        <v>23</v>
      </c>
      <c r="M8" s="4">
        <v>59</v>
      </c>
      <c r="N8" s="4">
        <v>59538</v>
      </c>
    </row>
    <row r="9" spans="1:14" ht="15.6" customHeight="1" x14ac:dyDescent="0.2">
      <c r="A9" s="3"/>
      <c r="B9" s="2" t="s">
        <v>37</v>
      </c>
      <c r="C9" s="4">
        <v>3660</v>
      </c>
      <c r="D9" s="4">
        <v>6</v>
      </c>
      <c r="E9" s="4">
        <v>259</v>
      </c>
      <c r="F9" s="4">
        <v>309</v>
      </c>
      <c r="G9" s="4">
        <v>54542</v>
      </c>
      <c r="H9" s="4">
        <v>12</v>
      </c>
      <c r="I9" s="4">
        <v>74</v>
      </c>
      <c r="J9" s="4">
        <v>528</v>
      </c>
      <c r="K9" s="4">
        <v>334</v>
      </c>
      <c r="L9" s="4">
        <v>22</v>
      </c>
      <c r="M9" s="4">
        <v>54</v>
      </c>
      <c r="N9" s="4">
        <v>59800</v>
      </c>
    </row>
    <row r="10" spans="1:14" ht="15.6" customHeight="1" x14ac:dyDescent="0.2">
      <c r="A10" s="3"/>
      <c r="B10" s="2" t="s">
        <v>38</v>
      </c>
      <c r="C10" s="4">
        <v>3513</v>
      </c>
      <c r="D10" s="4">
        <v>114</v>
      </c>
      <c r="E10" s="4">
        <v>21</v>
      </c>
      <c r="F10" s="4">
        <v>24</v>
      </c>
      <c r="G10" s="4">
        <v>30</v>
      </c>
      <c r="H10" s="4">
        <v>33038</v>
      </c>
      <c r="I10" s="4">
        <v>28</v>
      </c>
      <c r="J10" s="4">
        <v>73</v>
      </c>
      <c r="K10" s="4">
        <v>864</v>
      </c>
      <c r="L10" s="4">
        <v>47</v>
      </c>
      <c r="M10" s="4">
        <v>130</v>
      </c>
      <c r="N10" s="4">
        <v>37882</v>
      </c>
    </row>
    <row r="11" spans="1:14" ht="15.6" customHeight="1" x14ac:dyDescent="0.2">
      <c r="A11" s="3"/>
      <c r="B11" s="2" t="s">
        <v>39</v>
      </c>
      <c r="C11" s="4">
        <v>5699</v>
      </c>
      <c r="D11" s="4">
        <v>57</v>
      </c>
      <c r="E11" s="4">
        <v>199</v>
      </c>
      <c r="F11" s="4">
        <v>100</v>
      </c>
      <c r="G11" s="4">
        <v>146</v>
      </c>
      <c r="H11" s="4">
        <v>41</v>
      </c>
      <c r="I11" s="4">
        <v>137734</v>
      </c>
      <c r="J11" s="4">
        <v>272</v>
      </c>
      <c r="K11" s="4">
        <v>2976</v>
      </c>
      <c r="L11" s="4">
        <v>558</v>
      </c>
      <c r="M11" s="4">
        <v>185</v>
      </c>
      <c r="N11" s="4">
        <v>147967</v>
      </c>
    </row>
    <row r="12" spans="1:14" ht="15.6" customHeight="1" x14ac:dyDescent="0.2">
      <c r="A12" s="3"/>
      <c r="B12" s="2" t="s">
        <v>40</v>
      </c>
      <c r="C12" s="4">
        <v>6325</v>
      </c>
      <c r="D12" s="4">
        <v>68</v>
      </c>
      <c r="E12" s="4">
        <v>2651</v>
      </c>
      <c r="F12" s="4">
        <v>2004</v>
      </c>
      <c r="G12" s="4">
        <v>834</v>
      </c>
      <c r="H12" s="4">
        <v>88</v>
      </c>
      <c r="I12" s="4">
        <v>126</v>
      </c>
      <c r="J12" s="4">
        <v>94741</v>
      </c>
      <c r="K12" s="4">
        <v>1918</v>
      </c>
      <c r="L12" s="4">
        <v>33</v>
      </c>
      <c r="M12" s="4">
        <v>169</v>
      </c>
      <c r="N12" s="4">
        <v>108957</v>
      </c>
    </row>
    <row r="13" spans="1:14" ht="15.6" customHeight="1" x14ac:dyDescent="0.2">
      <c r="A13" s="3"/>
      <c r="B13" s="2" t="s">
        <v>41</v>
      </c>
      <c r="C13" s="4">
        <v>64058</v>
      </c>
      <c r="D13" s="4">
        <v>2097</v>
      </c>
      <c r="E13" s="4">
        <v>4728</v>
      </c>
      <c r="F13" s="4">
        <v>3270</v>
      </c>
      <c r="G13" s="4">
        <v>1492</v>
      </c>
      <c r="H13" s="4">
        <v>2433</v>
      </c>
      <c r="I13" s="4">
        <v>6877</v>
      </c>
      <c r="J13" s="4">
        <v>7536</v>
      </c>
      <c r="K13" s="4">
        <v>982612</v>
      </c>
      <c r="L13" s="4">
        <v>5974</v>
      </c>
      <c r="M13" s="4">
        <v>5796</v>
      </c>
      <c r="N13" s="4">
        <v>1086873</v>
      </c>
    </row>
    <row r="14" spans="1:14" ht="15.6" customHeight="1" x14ac:dyDescent="0.2">
      <c r="A14" s="3"/>
      <c r="B14" s="2" t="s">
        <v>42</v>
      </c>
      <c r="C14" s="4">
        <v>1782</v>
      </c>
      <c r="D14" s="4">
        <v>157</v>
      </c>
      <c r="E14" s="4">
        <v>25</v>
      </c>
      <c r="F14" s="4">
        <v>24</v>
      </c>
      <c r="G14" s="4">
        <v>12</v>
      </c>
      <c r="H14" s="4">
        <v>55</v>
      </c>
      <c r="I14" s="4">
        <v>65</v>
      </c>
      <c r="J14" s="4">
        <v>56</v>
      </c>
      <c r="K14" s="4">
        <v>1350</v>
      </c>
      <c r="L14" s="4">
        <v>57940</v>
      </c>
      <c r="M14" s="4">
        <v>62</v>
      </c>
      <c r="N14" s="4">
        <v>61528</v>
      </c>
    </row>
    <row r="15" spans="1:14" ht="15.6" customHeight="1" x14ac:dyDescent="0.2">
      <c r="A15" s="3"/>
      <c r="B15" s="2" t="s">
        <v>43</v>
      </c>
      <c r="C15" s="4">
        <v>5963</v>
      </c>
      <c r="D15" s="4">
        <v>164</v>
      </c>
      <c r="E15" s="4">
        <v>52</v>
      </c>
      <c r="F15" s="4">
        <v>79</v>
      </c>
      <c r="G15" s="4">
        <v>102</v>
      </c>
      <c r="H15" s="4">
        <v>106</v>
      </c>
      <c r="I15" s="4">
        <v>65</v>
      </c>
      <c r="J15" s="4">
        <v>162</v>
      </c>
      <c r="K15" s="4">
        <v>1413</v>
      </c>
      <c r="L15" s="4">
        <v>67</v>
      </c>
      <c r="M15" s="4">
        <v>58371</v>
      </c>
      <c r="N15" s="4">
        <v>66544</v>
      </c>
    </row>
    <row r="16" spans="1:14" ht="15.6" customHeight="1" x14ac:dyDescent="0.2">
      <c r="A16" s="3"/>
      <c r="B16" s="6" t="s">
        <v>11</v>
      </c>
      <c r="C16" s="7">
        <v>780098</v>
      </c>
      <c r="D16" s="7">
        <v>34370</v>
      </c>
      <c r="E16" s="7">
        <v>57800</v>
      </c>
      <c r="F16" s="7">
        <v>61080</v>
      </c>
      <c r="G16" s="7">
        <v>59027</v>
      </c>
      <c r="H16" s="7">
        <v>37010</v>
      </c>
      <c r="I16" s="7">
        <v>146198</v>
      </c>
      <c r="J16" s="7">
        <v>108040</v>
      </c>
      <c r="K16" s="7">
        <v>1004552</v>
      </c>
      <c r="L16" s="7">
        <v>66229</v>
      </c>
      <c r="M16" s="7">
        <v>66739</v>
      </c>
      <c r="N16" s="7">
        <v>2421143</v>
      </c>
    </row>
    <row r="17" spans="1:20" ht="15.6" customHeight="1" x14ac:dyDescent="0.2">
      <c r="A17" s="1"/>
      <c r="B17" s="11" t="s">
        <v>14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1:20" ht="15.6" customHeight="1" x14ac:dyDescent="0.2"/>
    <row r="19" spans="1:20" ht="15.6" customHeight="1" x14ac:dyDescent="0.2"/>
    <row r="20" spans="1:20" ht="15.6" customHeight="1" x14ac:dyDescent="0.2"/>
    <row r="21" spans="1:20" ht="15.6" customHeight="1" x14ac:dyDescent="0.2"/>
    <row r="22" spans="1:20" ht="15.6" customHeight="1" x14ac:dyDescent="0.2">
      <c r="P22" t="s">
        <v>26</v>
      </c>
    </row>
    <row r="23" spans="1:20" ht="15.6" customHeight="1" x14ac:dyDescent="0.2">
      <c r="C23" t="s">
        <v>16</v>
      </c>
      <c r="E23" t="s">
        <v>16</v>
      </c>
      <c r="G23" t="s">
        <v>19</v>
      </c>
    </row>
    <row r="24" spans="1:20" ht="15.6" customHeight="1" x14ac:dyDescent="0.2">
      <c r="C24" t="s">
        <v>17</v>
      </c>
      <c r="E24" t="s">
        <v>17</v>
      </c>
      <c r="G24" t="s">
        <v>20</v>
      </c>
      <c r="I24" t="s">
        <v>21</v>
      </c>
      <c r="K24" t="s">
        <v>22</v>
      </c>
      <c r="M24" t="s">
        <v>23</v>
      </c>
      <c r="N24" t="s">
        <v>23</v>
      </c>
    </row>
    <row r="25" spans="1:20" ht="15.6" customHeight="1" x14ac:dyDescent="0.2">
      <c r="C25" t="s">
        <v>18</v>
      </c>
      <c r="E25" t="s">
        <v>18</v>
      </c>
      <c r="M25" t="s">
        <v>24</v>
      </c>
      <c r="N25" t="s">
        <v>25</v>
      </c>
      <c r="P25" t="s">
        <v>27</v>
      </c>
      <c r="Q25" t="s">
        <v>28</v>
      </c>
      <c r="R25" t="s">
        <v>29</v>
      </c>
      <c r="T25" t="s">
        <v>30</v>
      </c>
    </row>
    <row r="26" spans="1:20" ht="15.6" customHeight="1" x14ac:dyDescent="0.2"/>
    <row r="27" spans="1:20" ht="15.6" customHeight="1" x14ac:dyDescent="0.2">
      <c r="B27" t="s">
        <v>15</v>
      </c>
      <c r="C27">
        <v>2421143</v>
      </c>
      <c r="E27">
        <v>2421143</v>
      </c>
      <c r="G27" s="15">
        <f>SUM(G29:G39)</f>
        <v>2231799</v>
      </c>
      <c r="I27">
        <f>C27-G27</f>
        <v>189344</v>
      </c>
      <c r="K27">
        <f>E27-G27</f>
        <v>189344</v>
      </c>
      <c r="M27">
        <f>I27-K27</f>
        <v>0</v>
      </c>
      <c r="N27">
        <f>I27+K27</f>
        <v>378688</v>
      </c>
      <c r="P27">
        <f>((I27/5))/((C27+E27)/2)*1000</f>
        <v>15.640877056828119</v>
      </c>
      <c r="Q27">
        <f>((K27/5))/((C27+E27)/2)*1000</f>
        <v>15.640877056828119</v>
      </c>
      <c r="R27">
        <f>P27-Q27</f>
        <v>0</v>
      </c>
      <c r="T27">
        <f>M27/N27</f>
        <v>0</v>
      </c>
    </row>
    <row r="28" spans="1:20" ht="15.6" customHeight="1" x14ac:dyDescent="0.2"/>
    <row r="29" spans="1:20" ht="15.6" customHeight="1" x14ac:dyDescent="0.2">
      <c r="B29" s="12" t="s">
        <v>0</v>
      </c>
      <c r="C29" s="14">
        <v>707272</v>
      </c>
      <c r="E29" s="14">
        <v>780098</v>
      </c>
      <c r="G29" s="15">
        <v>682282</v>
      </c>
      <c r="I29">
        <f t="shared" ref="I29:I39" si="0">C29-G29</f>
        <v>24990</v>
      </c>
      <c r="K29">
        <f t="shared" ref="K29:K39" si="1">E29-G29</f>
        <v>97816</v>
      </c>
      <c r="M29">
        <f t="shared" ref="M29:M39" si="2">I29-K29</f>
        <v>-72826</v>
      </c>
      <c r="N29">
        <f t="shared" ref="N29:N39" si="3">I29+K29</f>
        <v>122806</v>
      </c>
      <c r="P29">
        <f t="shared" ref="P29:P39" si="4">((I29/5))/((C29+E29)/2)*1000</f>
        <v>6.7205873454486778</v>
      </c>
      <c r="Q29">
        <f t="shared" ref="Q29:Q39" si="5">((K29/5))/((C29+E29)/2)*1000</f>
        <v>26.305761175766623</v>
      </c>
      <c r="R29">
        <f t="shared" ref="R29:R39" si="6">P29-Q29</f>
        <v>-19.585173830317945</v>
      </c>
      <c r="T29">
        <f t="shared" ref="T29:T39" si="7">M29/N29</f>
        <v>-0.59301662785205933</v>
      </c>
    </row>
    <row r="30" spans="1:20" ht="15.6" customHeight="1" x14ac:dyDescent="0.2">
      <c r="B30" s="12" t="s">
        <v>1</v>
      </c>
      <c r="C30" s="14">
        <v>34165</v>
      </c>
      <c r="E30" s="14">
        <v>34370</v>
      </c>
      <c r="G30" s="15">
        <v>31174</v>
      </c>
      <c r="I30">
        <f t="shared" si="0"/>
        <v>2991</v>
      </c>
      <c r="K30">
        <f t="shared" si="1"/>
        <v>3196</v>
      </c>
      <c r="M30">
        <f t="shared" si="2"/>
        <v>-205</v>
      </c>
      <c r="N30">
        <f t="shared" si="3"/>
        <v>6187</v>
      </c>
      <c r="P30">
        <f t="shared" si="4"/>
        <v>17.456773911140292</v>
      </c>
      <c r="Q30">
        <f t="shared" si="5"/>
        <v>18.653242868607283</v>
      </c>
      <c r="R30">
        <f t="shared" si="6"/>
        <v>-1.1964689574669904</v>
      </c>
      <c r="T30">
        <f t="shared" si="7"/>
        <v>-3.3133990625505094E-2</v>
      </c>
    </row>
    <row r="31" spans="1:20" ht="15.6" customHeight="1" x14ac:dyDescent="0.2">
      <c r="B31" s="12" t="s">
        <v>2</v>
      </c>
      <c r="C31" s="14">
        <v>50617</v>
      </c>
      <c r="E31" s="14">
        <v>57800</v>
      </c>
      <c r="G31" s="15">
        <v>46792</v>
      </c>
      <c r="I31">
        <f t="shared" si="0"/>
        <v>3825</v>
      </c>
      <c r="K31">
        <f t="shared" si="1"/>
        <v>11008</v>
      </c>
      <c r="M31">
        <f t="shared" si="2"/>
        <v>-7183</v>
      </c>
      <c r="N31">
        <f t="shared" si="3"/>
        <v>14833</v>
      </c>
      <c r="P31">
        <f t="shared" si="4"/>
        <v>14.112177979468164</v>
      </c>
      <c r="Q31">
        <f t="shared" si="5"/>
        <v>40.613556914506027</v>
      </c>
      <c r="R31">
        <f t="shared" si="6"/>
        <v>-26.501378935037863</v>
      </c>
      <c r="T31">
        <f t="shared" si="7"/>
        <v>-0.48425807321512843</v>
      </c>
    </row>
    <row r="32" spans="1:20" x14ac:dyDescent="0.2">
      <c r="B32" s="12" t="s">
        <v>3</v>
      </c>
      <c r="C32" s="14">
        <v>59538</v>
      </c>
      <c r="E32" s="14">
        <v>61080</v>
      </c>
      <c r="G32" s="15">
        <v>52573</v>
      </c>
      <c r="I32">
        <f t="shared" si="0"/>
        <v>6965</v>
      </c>
      <c r="K32">
        <f t="shared" si="1"/>
        <v>8507</v>
      </c>
      <c r="M32">
        <f t="shared" si="2"/>
        <v>-1542</v>
      </c>
      <c r="N32">
        <f t="shared" si="3"/>
        <v>15472</v>
      </c>
      <c r="P32">
        <f t="shared" si="4"/>
        <v>23.09771344243811</v>
      </c>
      <c r="Q32">
        <f t="shared" si="5"/>
        <v>28.211378069608188</v>
      </c>
      <c r="R32">
        <f t="shared" si="6"/>
        <v>-5.1136646271700776</v>
      </c>
      <c r="T32">
        <f t="shared" si="7"/>
        <v>-9.9663908996897616E-2</v>
      </c>
    </row>
    <row r="33" spans="2:20" x14ac:dyDescent="0.2">
      <c r="B33" s="12" t="s">
        <v>4</v>
      </c>
      <c r="C33" s="14">
        <v>59800</v>
      </c>
      <c r="E33" s="14">
        <v>59027</v>
      </c>
      <c r="G33" s="15">
        <v>54542</v>
      </c>
      <c r="I33">
        <f t="shared" si="0"/>
        <v>5258</v>
      </c>
      <c r="K33">
        <f t="shared" si="1"/>
        <v>4485</v>
      </c>
      <c r="M33">
        <f t="shared" si="2"/>
        <v>773</v>
      </c>
      <c r="N33">
        <f t="shared" si="3"/>
        <v>9743</v>
      </c>
      <c r="P33">
        <f t="shared" si="4"/>
        <v>17.699681048919857</v>
      </c>
      <c r="Q33">
        <f t="shared" si="5"/>
        <v>15.097578833093488</v>
      </c>
      <c r="R33">
        <f t="shared" si="6"/>
        <v>2.6021022158263687</v>
      </c>
      <c r="T33">
        <f t="shared" si="7"/>
        <v>7.9339012624448327E-2</v>
      </c>
    </row>
    <row r="34" spans="2:20" x14ac:dyDescent="0.2">
      <c r="B34" s="12" t="s">
        <v>5</v>
      </c>
      <c r="C34" s="14">
        <v>37882</v>
      </c>
      <c r="E34" s="14">
        <v>37010</v>
      </c>
      <c r="G34" s="15">
        <v>33038</v>
      </c>
      <c r="I34">
        <f t="shared" si="0"/>
        <v>4844</v>
      </c>
      <c r="K34">
        <f t="shared" si="1"/>
        <v>3972</v>
      </c>
      <c r="M34">
        <f t="shared" si="2"/>
        <v>872</v>
      </c>
      <c r="N34">
        <f t="shared" si="3"/>
        <v>8816</v>
      </c>
      <c r="P34">
        <f t="shared" si="4"/>
        <v>25.871922234684611</v>
      </c>
      <c r="Q34">
        <f t="shared" si="5"/>
        <v>21.214548950488705</v>
      </c>
      <c r="R34">
        <f t="shared" si="6"/>
        <v>4.6573732841959057</v>
      </c>
      <c r="T34">
        <f t="shared" si="7"/>
        <v>9.8911070780399277E-2</v>
      </c>
    </row>
    <row r="35" spans="2:20" x14ac:dyDescent="0.2">
      <c r="B35" s="12" t="s">
        <v>6</v>
      </c>
      <c r="C35" s="14">
        <v>147967</v>
      </c>
      <c r="E35" s="14">
        <v>146198</v>
      </c>
      <c r="G35" s="15">
        <v>137734</v>
      </c>
      <c r="I35">
        <f t="shared" si="0"/>
        <v>10233</v>
      </c>
      <c r="K35">
        <f t="shared" si="1"/>
        <v>8464</v>
      </c>
      <c r="M35">
        <f t="shared" si="2"/>
        <v>1769</v>
      </c>
      <c r="N35">
        <f t="shared" si="3"/>
        <v>18697</v>
      </c>
      <c r="P35">
        <f t="shared" si="4"/>
        <v>13.914639743001377</v>
      </c>
      <c r="Q35">
        <f t="shared" si="5"/>
        <v>11.509187020889636</v>
      </c>
      <c r="R35">
        <f t="shared" si="6"/>
        <v>2.4054527221117414</v>
      </c>
      <c r="T35">
        <f t="shared" si="7"/>
        <v>9.4614109215382144E-2</v>
      </c>
    </row>
    <row r="36" spans="2:20" x14ac:dyDescent="0.2">
      <c r="B36" s="12" t="s">
        <v>7</v>
      </c>
      <c r="C36" s="14">
        <v>108957</v>
      </c>
      <c r="E36" s="14">
        <v>108040</v>
      </c>
      <c r="G36" s="15">
        <v>94741</v>
      </c>
      <c r="I36">
        <f t="shared" si="0"/>
        <v>14216</v>
      </c>
      <c r="K36">
        <f t="shared" si="1"/>
        <v>13299</v>
      </c>
      <c r="M36">
        <f t="shared" si="2"/>
        <v>917</v>
      </c>
      <c r="N36">
        <f t="shared" si="3"/>
        <v>27515</v>
      </c>
      <c r="P36">
        <f t="shared" si="4"/>
        <v>26.204970575630075</v>
      </c>
      <c r="Q36">
        <f t="shared" si="5"/>
        <v>24.514624626146908</v>
      </c>
      <c r="R36">
        <f t="shared" si="6"/>
        <v>1.6903459494831665</v>
      </c>
      <c r="T36">
        <f t="shared" si="7"/>
        <v>3.3327276031255681E-2</v>
      </c>
    </row>
    <row r="37" spans="2:20" x14ac:dyDescent="0.2">
      <c r="B37" s="12" t="s">
        <v>8</v>
      </c>
      <c r="C37" s="14">
        <v>1086873</v>
      </c>
      <c r="E37" s="14">
        <v>1004552</v>
      </c>
      <c r="G37" s="15">
        <v>982612</v>
      </c>
      <c r="I37">
        <f t="shared" si="0"/>
        <v>104261</v>
      </c>
      <c r="K37">
        <f t="shared" si="1"/>
        <v>21940</v>
      </c>
      <c r="M37">
        <f t="shared" si="2"/>
        <v>82321</v>
      </c>
      <c r="N37">
        <f t="shared" si="3"/>
        <v>126201</v>
      </c>
      <c r="P37">
        <f t="shared" si="4"/>
        <v>19.940662466978257</v>
      </c>
      <c r="Q37">
        <f t="shared" si="5"/>
        <v>4.1961820289993668</v>
      </c>
      <c r="R37">
        <f t="shared" si="6"/>
        <v>15.74448043797889</v>
      </c>
      <c r="T37">
        <f t="shared" si="7"/>
        <v>0.6523006949231781</v>
      </c>
    </row>
    <row r="38" spans="2:20" x14ac:dyDescent="0.2">
      <c r="B38" s="12" t="s">
        <v>9</v>
      </c>
      <c r="C38" s="14">
        <v>61528</v>
      </c>
      <c r="E38" s="14">
        <v>66229</v>
      </c>
      <c r="G38" s="15">
        <v>57940</v>
      </c>
      <c r="I38">
        <f t="shared" si="0"/>
        <v>3588</v>
      </c>
      <c r="K38">
        <f t="shared" si="1"/>
        <v>8289</v>
      </c>
      <c r="M38">
        <f t="shared" si="2"/>
        <v>-4701</v>
      </c>
      <c r="N38">
        <f t="shared" si="3"/>
        <v>11877</v>
      </c>
      <c r="P38">
        <f t="shared" si="4"/>
        <v>11.233826717909782</v>
      </c>
      <c r="Q38">
        <f t="shared" si="5"/>
        <v>25.95239399798054</v>
      </c>
      <c r="R38">
        <f t="shared" si="6"/>
        <v>-14.718567280070758</v>
      </c>
      <c r="T38">
        <f t="shared" si="7"/>
        <v>-0.39580702197524625</v>
      </c>
    </row>
    <row r="39" spans="2:20" x14ac:dyDescent="0.2">
      <c r="B39" s="12" t="s">
        <v>10</v>
      </c>
      <c r="C39" s="14">
        <v>66544</v>
      </c>
      <c r="E39" s="14">
        <v>66739</v>
      </c>
      <c r="G39" s="15">
        <v>58371</v>
      </c>
      <c r="I39">
        <f t="shared" si="0"/>
        <v>8173</v>
      </c>
      <c r="K39">
        <f t="shared" si="1"/>
        <v>8368</v>
      </c>
      <c r="M39">
        <f t="shared" si="2"/>
        <v>-195</v>
      </c>
      <c r="N39">
        <f t="shared" si="3"/>
        <v>16541</v>
      </c>
      <c r="P39">
        <f t="shared" si="4"/>
        <v>24.528259417930268</v>
      </c>
      <c r="Q39">
        <f t="shared" si="5"/>
        <v>25.113480338827909</v>
      </c>
      <c r="R39">
        <f t="shared" si="6"/>
        <v>-0.58522092089764044</v>
      </c>
      <c r="T39">
        <f t="shared" si="7"/>
        <v>-1.1788888217157366E-2</v>
      </c>
    </row>
    <row r="40" spans="2:20" x14ac:dyDescent="0.2">
      <c r="B40" s="13"/>
      <c r="C40" s="14"/>
      <c r="E40" s="14"/>
      <c r="G40" s="15"/>
    </row>
  </sheetData>
  <mergeCells count="3">
    <mergeCell ref="B3:B4"/>
    <mergeCell ref="C3:N3"/>
    <mergeCell ref="B2:N2"/>
  </mergeCells>
  <printOptions horizontalCentered="1"/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PANAMA2000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Felipe HUGO</dc:creator>
  <cp:lastModifiedBy>Mario Acuña</cp:lastModifiedBy>
  <dcterms:created xsi:type="dcterms:W3CDTF">2017-11-29T12:50:32Z</dcterms:created>
  <dcterms:modified xsi:type="dcterms:W3CDTF">2021-04-01T02:06:10Z</dcterms:modified>
</cp:coreProperties>
</file>