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2025\Paraguay\2002\mialc\tamaño\"/>
    </mc:Choice>
  </mc:AlternateContent>
  <bookViews>
    <workbookView xWindow="480" yWindow="132" windowWidth="19980" windowHeight="12660"/>
  </bookViews>
  <sheets>
    <sheet name="PY02CTMB" sheetId="1" r:id="rId1"/>
  </sheets>
  <calcPr calcId="162913"/>
</workbook>
</file>

<file path=xl/calcChain.xml><?xml version="1.0" encoding="utf-8"?>
<calcChain xmlns="http://schemas.openxmlformats.org/spreadsheetml/2006/main">
  <c r="G22" i="1" l="1"/>
  <c r="K29" i="1"/>
  <c r="Q29" i="1" s="1"/>
  <c r="I29" i="1"/>
  <c r="N29" i="1" s="1"/>
  <c r="K28" i="1"/>
  <c r="Q28" i="1" s="1"/>
  <c r="I28" i="1"/>
  <c r="N28" i="1" s="1"/>
  <c r="K27" i="1"/>
  <c r="Q27" i="1" s="1"/>
  <c r="I27" i="1"/>
  <c r="N27" i="1" s="1"/>
  <c r="K26" i="1"/>
  <c r="Q26" i="1" s="1"/>
  <c r="I26" i="1"/>
  <c r="N26" i="1" s="1"/>
  <c r="K25" i="1"/>
  <c r="Q25" i="1" s="1"/>
  <c r="I25" i="1"/>
  <c r="N25" i="1" s="1"/>
  <c r="K24" i="1"/>
  <c r="Q24" i="1" s="1"/>
  <c r="I24" i="1"/>
  <c r="N24" i="1" s="1"/>
  <c r="K22" i="1"/>
  <c r="Q22" i="1" s="1"/>
  <c r="I22" i="1"/>
  <c r="P22" i="1" s="1"/>
  <c r="R22" i="1" l="1"/>
  <c r="N22" i="1"/>
  <c r="M22" i="1"/>
  <c r="M24" i="1"/>
  <c r="T24" i="1" s="1"/>
  <c r="P24" i="1"/>
  <c r="R24" i="1" s="1"/>
  <c r="M25" i="1"/>
  <c r="T25" i="1" s="1"/>
  <c r="P25" i="1"/>
  <c r="R25" i="1" s="1"/>
  <c r="M26" i="1"/>
  <c r="T26" i="1" s="1"/>
  <c r="P26" i="1"/>
  <c r="R26" i="1" s="1"/>
  <c r="M27" i="1"/>
  <c r="T27" i="1" s="1"/>
  <c r="P27" i="1"/>
  <c r="R27" i="1" s="1"/>
  <c r="M28" i="1"/>
  <c r="T28" i="1" s="1"/>
  <c r="P28" i="1"/>
  <c r="R28" i="1" s="1"/>
  <c r="M29" i="1"/>
  <c r="T29" i="1" s="1"/>
  <c r="P29" i="1"/>
  <c r="R29" i="1" s="1"/>
  <c r="T22" i="1" l="1"/>
</calcChain>
</file>

<file path=xl/sharedStrings.xml><?xml version="1.0" encoding="utf-8"?>
<sst xmlns="http://schemas.openxmlformats.org/spreadsheetml/2006/main" count="45" uniqueCount="29">
  <si>
    <t>Ciudad de residencia habitual  (por tamaño)</t>
  </si>
  <si>
    <t>Ciudad de residencia anterior (por tamaño)</t>
  </si>
  <si>
    <t>Otros</t>
  </si>
  <si>
    <t>1 MILLON O MAS</t>
  </si>
  <si>
    <t>100.000-499.999</t>
  </si>
  <si>
    <t>50.000-99.999</t>
  </si>
  <si>
    <t>20.000-49.999</t>
  </si>
  <si>
    <t>Menos de 20.000</t>
  </si>
  <si>
    <t>Total</t>
  </si>
  <si>
    <t>TOTAL</t>
  </si>
  <si>
    <t>POBLACION</t>
  </si>
  <si>
    <t>RESIDENTE</t>
  </si>
  <si>
    <t>NO</t>
  </si>
  <si>
    <t>MIGRANTES</t>
  </si>
  <si>
    <t>INMIGRANTES</t>
  </si>
  <si>
    <t>EMIGRANTES</t>
  </si>
  <si>
    <t>MIGRACION</t>
  </si>
  <si>
    <t>NETA</t>
  </si>
  <si>
    <t>BRUTA</t>
  </si>
  <si>
    <t>TASAS DE MIGRACION</t>
  </si>
  <si>
    <t>INMIGRACION</t>
  </si>
  <si>
    <t>EMIGRACION</t>
  </si>
  <si>
    <t>MIGRACION NETA</t>
  </si>
  <si>
    <t>Indice de eficiencia demografica</t>
  </si>
  <si>
    <t>EN 2002</t>
  </si>
  <si>
    <t>EN 1997</t>
  </si>
  <si>
    <t>Matriz Básica Ciudades por categorías de Tamaño</t>
  </si>
  <si>
    <t>Fuente: CELADE, Proyecto MIALC. Procesado con REDATAM 7. Diciembre 2025</t>
  </si>
  <si>
    <t>Para mayor información visita:  https://www.cepal.org/es/temas/redatam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</si>
</sst>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\ ###\ ###\ ###\ ##0"/>
  </numFmts>
  <fonts count="7" x14ac:knownFonts="1">
    <font>
      <sz val="10"/>
      <name val="Arial"/>
    </font>
    <font>
      <sz val="10"/>
      <name val="Arial"/>
      <family val="2"/>
    </font>
    <font>
      <sz val="9"/>
      <color rgb="FF000000"/>
      <name val="Arial"/>
      <family val="2"/>
    </font>
    <font>
      <b/>
      <sz val="8.4"/>
      <color rgb="FF000000"/>
      <name val="Tahoma"/>
      <family val="2"/>
    </font>
    <font>
      <sz val="8.4"/>
      <color rgb="FF000000"/>
      <name val="Tahoma"/>
      <family val="2"/>
    </font>
    <font>
      <b/>
      <sz val="8.4"/>
      <color rgb="FF000000"/>
      <name val="Tahoma"/>
    </font>
    <font>
      <u/>
      <sz val="10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E0DFE3"/>
        <bgColor auto="1"/>
      </patternFill>
    </fill>
  </fills>
  <borders count="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2" borderId="2" xfId="0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horizontal="right" vertical="top" wrapText="1"/>
    </xf>
    <xf numFmtId="0" fontId="4" fillId="0" borderId="1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right" vertical="top" wrapText="1"/>
    </xf>
    <xf numFmtId="0" fontId="3" fillId="2" borderId="2" xfId="0" applyFont="1" applyFill="1" applyBorder="1" applyAlignment="1">
      <alignment horizontal="left" vertical="top" wrapText="1"/>
    </xf>
    <xf numFmtId="164" fontId="4" fillId="2" borderId="2" xfId="0" applyNumberFormat="1" applyFont="1" applyFill="1" applyBorder="1" applyAlignment="1">
      <alignment horizontal="right" vertical="top" wrapText="1"/>
    </xf>
    <xf numFmtId="164" fontId="4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vertical="top" wrapText="1"/>
    </xf>
    <xf numFmtId="0" fontId="0" fillId="0" borderId="0" xfId="0" applyAlignment="1"/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0" fontId="1" fillId="0" borderId="0" xfId="0" applyFont="1"/>
    <xf numFmtId="0" fontId="3" fillId="2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vertical="top"/>
    </xf>
    <xf numFmtId="0" fontId="6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pal.org/es/temas/redata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T30"/>
  <sheetViews>
    <sheetView showGridLines="0" tabSelected="1" workbookViewId="0">
      <selection activeCell="F18" sqref="F18"/>
    </sheetView>
  </sheetViews>
  <sheetFormatPr defaultColWidth="9.109375" defaultRowHeight="13.2" x14ac:dyDescent="0.25"/>
  <cols>
    <col min="1" max="1" width="1.44140625" customWidth="1"/>
    <col min="2" max="2" width="44.109375" customWidth="1"/>
    <col min="3" max="3" width="11.44140625" customWidth="1"/>
    <col min="4" max="4" width="15.88671875" customWidth="1"/>
    <col min="5" max="5" width="16.6640625" customWidth="1"/>
    <col min="6" max="7" width="14.44140625" customWidth="1"/>
    <col min="8" max="8" width="16.33203125" customWidth="1"/>
    <col min="9" max="9" width="11.44140625" customWidth="1"/>
  </cols>
  <sheetData>
    <row r="1" spans="1:10" ht="15.6" customHeight="1" x14ac:dyDescent="0.25">
      <c r="A1" s="1"/>
      <c r="B1" s="12"/>
      <c r="C1" s="12"/>
      <c r="D1" s="12"/>
      <c r="E1" s="12"/>
      <c r="F1" s="12"/>
      <c r="G1" s="12"/>
      <c r="H1" s="12"/>
      <c r="I1" s="12"/>
      <c r="J1" s="13"/>
    </row>
    <row r="2" spans="1:10" ht="15.6" customHeight="1" x14ac:dyDescent="0.25">
      <c r="A2" s="1"/>
      <c r="B2" s="21" t="s">
        <v>26</v>
      </c>
      <c r="C2" s="22"/>
      <c r="D2" s="22"/>
      <c r="E2" s="22"/>
      <c r="F2" s="22"/>
      <c r="G2" s="22"/>
      <c r="H2" s="22"/>
      <c r="I2" s="23"/>
    </row>
    <row r="3" spans="1:10" ht="19.350000000000001" customHeight="1" x14ac:dyDescent="0.25">
      <c r="A3" s="2"/>
      <c r="B3" s="19" t="s">
        <v>0</v>
      </c>
      <c r="C3" s="19" t="s">
        <v>1</v>
      </c>
      <c r="D3" s="20"/>
      <c r="E3" s="20"/>
      <c r="F3" s="20"/>
      <c r="G3" s="20"/>
      <c r="H3" s="20"/>
      <c r="I3" s="20"/>
    </row>
    <row r="4" spans="1:10" ht="15.6" customHeight="1" x14ac:dyDescent="0.25">
      <c r="A4" s="2"/>
      <c r="B4" s="20"/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6" t="s">
        <v>8</v>
      </c>
    </row>
    <row r="5" spans="1:10" ht="15.6" customHeight="1" x14ac:dyDescent="0.25">
      <c r="A5" s="7"/>
      <c r="B5" s="3" t="s">
        <v>2</v>
      </c>
      <c r="C5" s="8">
        <v>1764336</v>
      </c>
      <c r="D5" s="8">
        <v>31746</v>
      </c>
      <c r="E5" s="8">
        <v>16120</v>
      </c>
      <c r="F5" s="8">
        <v>12506</v>
      </c>
      <c r="G5" s="8">
        <v>7338</v>
      </c>
      <c r="H5" s="8">
        <v>4901</v>
      </c>
      <c r="I5" s="8">
        <v>1836947</v>
      </c>
    </row>
    <row r="6" spans="1:10" ht="15.6" customHeight="1" x14ac:dyDescent="0.25">
      <c r="A6" s="7"/>
      <c r="B6" s="3" t="s">
        <v>3</v>
      </c>
      <c r="C6" s="8">
        <v>63450</v>
      </c>
      <c r="D6" s="8">
        <v>1565255</v>
      </c>
      <c r="E6" s="8">
        <v>9225</v>
      </c>
      <c r="F6" s="8">
        <v>10135</v>
      </c>
      <c r="G6" s="8">
        <v>10342</v>
      </c>
      <c r="H6" s="8">
        <v>5191</v>
      </c>
      <c r="I6" s="8">
        <v>1663598</v>
      </c>
    </row>
    <row r="7" spans="1:10" ht="15.6" customHeight="1" x14ac:dyDescent="0.25">
      <c r="A7" s="7"/>
      <c r="B7" s="3" t="s">
        <v>4</v>
      </c>
      <c r="C7" s="8">
        <v>17292</v>
      </c>
      <c r="D7" s="8">
        <v>6514</v>
      </c>
      <c r="E7" s="8">
        <v>292133</v>
      </c>
      <c r="F7" s="8">
        <v>3706</v>
      </c>
      <c r="G7" s="8">
        <v>2700</v>
      </c>
      <c r="H7" s="8">
        <v>712</v>
      </c>
      <c r="I7" s="8">
        <v>323057</v>
      </c>
    </row>
    <row r="8" spans="1:10" ht="15.6" customHeight="1" x14ac:dyDescent="0.25">
      <c r="A8" s="7"/>
      <c r="B8" s="3" t="s">
        <v>5</v>
      </c>
      <c r="C8" s="8">
        <v>12632</v>
      </c>
      <c r="D8" s="8">
        <v>4058</v>
      </c>
      <c r="E8" s="8">
        <v>2260</v>
      </c>
      <c r="F8" s="8">
        <v>268103</v>
      </c>
      <c r="G8" s="8">
        <v>1210</v>
      </c>
      <c r="H8" s="8">
        <v>976</v>
      </c>
      <c r="I8" s="8">
        <v>289239</v>
      </c>
    </row>
    <row r="9" spans="1:10" ht="15.6" customHeight="1" x14ac:dyDescent="0.25">
      <c r="A9" s="7"/>
      <c r="B9" s="3" t="s">
        <v>6</v>
      </c>
      <c r="C9" s="8">
        <v>9960</v>
      </c>
      <c r="D9" s="8">
        <v>5300</v>
      </c>
      <c r="E9" s="8">
        <v>1894</v>
      </c>
      <c r="F9" s="8">
        <v>1667</v>
      </c>
      <c r="G9" s="8">
        <v>192581</v>
      </c>
      <c r="H9" s="8">
        <v>335</v>
      </c>
      <c r="I9" s="8">
        <v>211737</v>
      </c>
    </row>
    <row r="10" spans="1:10" ht="15.6" customHeight="1" x14ac:dyDescent="0.25">
      <c r="A10" s="7"/>
      <c r="B10" s="3" t="s">
        <v>7</v>
      </c>
      <c r="C10" s="8">
        <v>5656</v>
      </c>
      <c r="D10" s="8">
        <v>2276</v>
      </c>
      <c r="E10" s="8">
        <v>592</v>
      </c>
      <c r="F10" s="8">
        <v>871</v>
      </c>
      <c r="G10" s="8">
        <v>297</v>
      </c>
      <c r="H10" s="8">
        <v>106147</v>
      </c>
      <c r="I10" s="8">
        <v>115839</v>
      </c>
    </row>
    <row r="11" spans="1:10" ht="15.6" customHeight="1" x14ac:dyDescent="0.25">
      <c r="A11" s="7"/>
      <c r="B11" s="9" t="s">
        <v>8</v>
      </c>
      <c r="C11" s="10">
        <v>1873326</v>
      </c>
      <c r="D11" s="10">
        <v>1615149</v>
      </c>
      <c r="E11" s="10">
        <v>322224</v>
      </c>
      <c r="F11" s="10">
        <v>296988</v>
      </c>
      <c r="G11" s="10">
        <v>214468</v>
      </c>
      <c r="H11" s="10">
        <v>118262</v>
      </c>
      <c r="I11" s="10">
        <v>4440417</v>
      </c>
    </row>
    <row r="12" spans="1:10" ht="15.6" customHeight="1" x14ac:dyDescent="0.25">
      <c r="A12" s="1"/>
      <c r="B12" s="24" t="s">
        <v>27</v>
      </c>
      <c r="C12" s="4"/>
      <c r="D12" s="4"/>
      <c r="E12" s="4"/>
      <c r="F12" s="4"/>
      <c r="G12" s="4"/>
      <c r="H12" s="4"/>
      <c r="I12" s="4"/>
    </row>
    <row r="13" spans="1:10" ht="15.6" customHeight="1" x14ac:dyDescent="0.25">
      <c r="A13" s="1"/>
      <c r="B13" s="25" t="s">
        <v>28</v>
      </c>
      <c r="C13" s="11"/>
      <c r="D13" s="1"/>
      <c r="E13" s="1"/>
      <c r="F13" s="1"/>
      <c r="G13" s="1"/>
      <c r="H13" s="1"/>
      <c r="I13" s="1"/>
    </row>
    <row r="14" spans="1:10" ht="15.6" customHeight="1" x14ac:dyDescent="0.25">
      <c r="A14" s="1"/>
      <c r="C14" s="1"/>
      <c r="D14" s="1"/>
      <c r="E14" s="1"/>
      <c r="F14" s="1"/>
      <c r="G14" s="1"/>
      <c r="H14" s="1"/>
      <c r="I14" s="1"/>
    </row>
    <row r="17" spans="2:20" x14ac:dyDescent="0.25">
      <c r="P17" t="s">
        <v>19</v>
      </c>
    </row>
    <row r="18" spans="2:20" x14ac:dyDescent="0.25">
      <c r="C18" t="s">
        <v>10</v>
      </c>
      <c r="E18" t="s">
        <v>10</v>
      </c>
      <c r="G18" t="s">
        <v>12</v>
      </c>
    </row>
    <row r="19" spans="2:20" x14ac:dyDescent="0.25">
      <c r="C19" t="s">
        <v>11</v>
      </c>
      <c r="E19" t="s">
        <v>11</v>
      </c>
      <c r="G19" t="s">
        <v>13</v>
      </c>
      <c r="I19" t="s">
        <v>14</v>
      </c>
      <c r="K19" t="s">
        <v>15</v>
      </c>
      <c r="M19" t="s">
        <v>16</v>
      </c>
      <c r="N19" t="s">
        <v>16</v>
      </c>
    </row>
    <row r="20" spans="2:20" x14ac:dyDescent="0.25">
      <c r="C20" s="18" t="s">
        <v>24</v>
      </c>
      <c r="E20" s="18" t="s">
        <v>25</v>
      </c>
      <c r="M20" t="s">
        <v>17</v>
      </c>
      <c r="N20" t="s">
        <v>18</v>
      </c>
      <c r="P20" t="s">
        <v>20</v>
      </c>
      <c r="Q20" t="s">
        <v>21</v>
      </c>
      <c r="R20" t="s">
        <v>22</v>
      </c>
      <c r="T20" t="s">
        <v>23</v>
      </c>
    </row>
    <row r="22" spans="2:20" x14ac:dyDescent="0.25">
      <c r="B22" t="s">
        <v>9</v>
      </c>
      <c r="C22">
        <v>4440417</v>
      </c>
      <c r="E22">
        <v>4440417</v>
      </c>
      <c r="G22" s="17">
        <f>SUM(G24:G29)</f>
        <v>4188555</v>
      </c>
      <c r="I22">
        <f>C22-G22</f>
        <v>251862</v>
      </c>
      <c r="K22">
        <f>E22-G22</f>
        <v>251862</v>
      </c>
      <c r="M22">
        <f>I22-K22</f>
        <v>0</v>
      </c>
      <c r="N22">
        <f>I22+K22</f>
        <v>503724</v>
      </c>
      <c r="P22">
        <f>((I22/5))/((C22+E22)/2)*1000</f>
        <v>11.344069712371608</v>
      </c>
      <c r="Q22">
        <f>((K22/5))/((C22+E22)/2)*1000</f>
        <v>11.344069712371608</v>
      </c>
      <c r="R22">
        <f>P22-Q22</f>
        <v>0</v>
      </c>
      <c r="T22">
        <f>M22/N22</f>
        <v>0</v>
      </c>
    </row>
    <row r="24" spans="2:20" x14ac:dyDescent="0.25">
      <c r="B24" s="14" t="s">
        <v>2</v>
      </c>
      <c r="C24" s="16">
        <v>1836947</v>
      </c>
      <c r="E24" s="16">
        <v>1873326</v>
      </c>
      <c r="G24" s="17">
        <v>1764336</v>
      </c>
      <c r="I24">
        <f t="shared" ref="I24:I29" si="0">C24-G24</f>
        <v>72611</v>
      </c>
      <c r="K24">
        <f t="shared" ref="K24:K29" si="1">E24-G24</f>
        <v>108990</v>
      </c>
      <c r="M24">
        <f t="shared" ref="M24:M29" si="2">I24-K24</f>
        <v>-36379</v>
      </c>
      <c r="N24">
        <f t="shared" ref="N24:N29" si="3">I24+K24</f>
        <v>181601</v>
      </c>
      <c r="P24">
        <f t="shared" ref="P24:P29" si="4">((I24/5))/((C24+E24)/2)*1000</f>
        <v>7.8281032150464398</v>
      </c>
      <c r="Q24">
        <f t="shared" ref="Q24:Q29" si="5">((K24/5))/((C24+E24)/2)*1000</f>
        <v>11.750078767788784</v>
      </c>
      <c r="R24">
        <f t="shared" ref="R24:R29" si="6">P24-Q24</f>
        <v>-3.9219755527423441</v>
      </c>
      <c r="T24">
        <f t="shared" ref="T24:T29" si="7">M24/N24</f>
        <v>-0.20032378676328874</v>
      </c>
    </row>
    <row r="25" spans="2:20" x14ac:dyDescent="0.25">
      <c r="B25" s="14" t="s">
        <v>3</v>
      </c>
      <c r="C25" s="16">
        <v>1663598</v>
      </c>
      <c r="E25" s="16">
        <v>1615149</v>
      </c>
      <c r="G25" s="17">
        <v>1565255</v>
      </c>
      <c r="I25">
        <f t="shared" si="0"/>
        <v>98343</v>
      </c>
      <c r="K25">
        <f t="shared" si="1"/>
        <v>49894</v>
      </c>
      <c r="M25">
        <f t="shared" si="2"/>
        <v>48449</v>
      </c>
      <c r="N25">
        <f t="shared" si="3"/>
        <v>148237</v>
      </c>
      <c r="P25">
        <f t="shared" si="4"/>
        <v>11.997632022232883</v>
      </c>
      <c r="Q25">
        <f t="shared" si="5"/>
        <v>6.0869594390784032</v>
      </c>
      <c r="R25">
        <f t="shared" si="6"/>
        <v>5.9106725831544802</v>
      </c>
      <c r="T25">
        <f t="shared" si="7"/>
        <v>0.32683473087016063</v>
      </c>
    </row>
    <row r="26" spans="2:20" x14ac:dyDescent="0.25">
      <c r="B26" s="14" t="s">
        <v>4</v>
      </c>
      <c r="C26" s="16">
        <v>323057</v>
      </c>
      <c r="E26" s="16">
        <v>322224</v>
      </c>
      <c r="G26" s="17">
        <v>292133</v>
      </c>
      <c r="I26">
        <f t="shared" si="0"/>
        <v>30924</v>
      </c>
      <c r="K26">
        <f t="shared" si="1"/>
        <v>30091</v>
      </c>
      <c r="M26">
        <f t="shared" si="2"/>
        <v>833</v>
      </c>
      <c r="N26">
        <f t="shared" si="3"/>
        <v>61015</v>
      </c>
      <c r="P26">
        <f t="shared" si="4"/>
        <v>19.169323132092842</v>
      </c>
      <c r="Q26">
        <f t="shared" si="5"/>
        <v>18.65295894346804</v>
      </c>
      <c r="R26">
        <f t="shared" si="6"/>
        <v>0.51636418862480227</v>
      </c>
      <c r="T26">
        <f t="shared" si="7"/>
        <v>1.3652380562156848E-2</v>
      </c>
    </row>
    <row r="27" spans="2:20" x14ac:dyDescent="0.25">
      <c r="B27" s="14" t="s">
        <v>5</v>
      </c>
      <c r="C27" s="16">
        <v>289239</v>
      </c>
      <c r="E27" s="16">
        <v>296988</v>
      </c>
      <c r="G27" s="17">
        <v>268103</v>
      </c>
      <c r="I27">
        <f t="shared" si="0"/>
        <v>21136</v>
      </c>
      <c r="K27">
        <f t="shared" si="1"/>
        <v>28885</v>
      </c>
      <c r="M27">
        <f t="shared" si="2"/>
        <v>-7749</v>
      </c>
      <c r="N27">
        <f t="shared" si="3"/>
        <v>50021</v>
      </c>
      <c r="P27">
        <f t="shared" si="4"/>
        <v>14.42171718464008</v>
      </c>
      <c r="Q27">
        <f t="shared" si="5"/>
        <v>19.709088800072326</v>
      </c>
      <c r="R27">
        <f t="shared" si="6"/>
        <v>-5.2873716154322459</v>
      </c>
      <c r="T27">
        <f t="shared" si="7"/>
        <v>-0.15491493572699466</v>
      </c>
    </row>
    <row r="28" spans="2:20" x14ac:dyDescent="0.25">
      <c r="B28" s="14" t="s">
        <v>6</v>
      </c>
      <c r="C28" s="16">
        <v>211737</v>
      </c>
      <c r="E28" s="16">
        <v>214468</v>
      </c>
      <c r="G28" s="17">
        <v>192581</v>
      </c>
      <c r="I28">
        <f t="shared" si="0"/>
        <v>19156</v>
      </c>
      <c r="K28">
        <f t="shared" si="1"/>
        <v>21887</v>
      </c>
      <c r="M28">
        <f t="shared" si="2"/>
        <v>-2731</v>
      </c>
      <c r="N28">
        <f t="shared" si="3"/>
        <v>41043</v>
      </c>
      <c r="P28">
        <f t="shared" si="4"/>
        <v>17.978202977440432</v>
      </c>
      <c r="Q28">
        <f t="shared" si="5"/>
        <v>20.541288816414635</v>
      </c>
      <c r="R28">
        <f t="shared" si="6"/>
        <v>-2.5630858389742031</v>
      </c>
      <c r="T28">
        <f t="shared" si="7"/>
        <v>-6.6539970275077354E-2</v>
      </c>
    </row>
    <row r="29" spans="2:20" x14ac:dyDescent="0.25">
      <c r="B29" s="14" t="s">
        <v>7</v>
      </c>
      <c r="C29" s="16">
        <v>115839</v>
      </c>
      <c r="E29" s="16">
        <v>118262</v>
      </c>
      <c r="G29" s="17">
        <v>106147</v>
      </c>
      <c r="I29">
        <f t="shared" si="0"/>
        <v>9692</v>
      </c>
      <c r="K29">
        <f t="shared" si="1"/>
        <v>12115</v>
      </c>
      <c r="M29">
        <f t="shared" si="2"/>
        <v>-2423</v>
      </c>
      <c r="N29">
        <f t="shared" si="3"/>
        <v>21807</v>
      </c>
      <c r="P29">
        <f t="shared" si="4"/>
        <v>16.560373513996094</v>
      </c>
      <c r="Q29">
        <f t="shared" si="5"/>
        <v>20.700466892495122</v>
      </c>
      <c r="R29">
        <f t="shared" si="6"/>
        <v>-4.1400933784990279</v>
      </c>
      <c r="T29">
        <f t="shared" si="7"/>
        <v>-0.1111111111111111</v>
      </c>
    </row>
    <row r="30" spans="2:20" x14ac:dyDescent="0.25">
      <c r="B30" s="15"/>
      <c r="C30" s="16"/>
      <c r="E30" s="16"/>
      <c r="G30" s="17"/>
    </row>
  </sheetData>
  <mergeCells count="3">
    <mergeCell ref="B3:B4"/>
    <mergeCell ref="C3:I3"/>
    <mergeCell ref="B2:I2"/>
  </mergeCells>
  <hyperlinks>
    <hyperlink ref="B13" r:id="rId1"/>
  </hyperlinks>
  <printOptions horizontalCentered="1"/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PY02CTMB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David Candia</cp:lastModifiedBy>
  <dcterms:created xsi:type="dcterms:W3CDTF">2026-01-01T15:59:28Z</dcterms:created>
  <dcterms:modified xsi:type="dcterms:W3CDTF">2026-01-07T00:53:47Z</dcterms:modified>
</cp:coreProperties>
</file>