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2025\Paraguay\2002\mialc\reciente\"/>
    </mc:Choice>
  </mc:AlternateContent>
  <bookViews>
    <workbookView xWindow="480" yWindow="132" windowWidth="19980" windowHeight="12660"/>
  </bookViews>
  <sheets>
    <sheet name="PY02C5MB" sheetId="1" r:id="rId1"/>
  </sheets>
  <calcPr calcId="162913"/>
</workbook>
</file>

<file path=xl/calcChain.xml><?xml version="1.0" encoding="utf-8"?>
<calcChain xmlns="http://schemas.openxmlformats.org/spreadsheetml/2006/main">
  <c r="G29" i="1" l="1"/>
  <c r="K43" i="1"/>
  <c r="Q43" i="1" s="1"/>
  <c r="I43" i="1"/>
  <c r="N43" i="1" s="1"/>
  <c r="K42" i="1"/>
  <c r="Q42" i="1" s="1"/>
  <c r="I42" i="1"/>
  <c r="N42" i="1" s="1"/>
  <c r="K41" i="1"/>
  <c r="Q41" i="1" s="1"/>
  <c r="I41" i="1"/>
  <c r="N41" i="1" s="1"/>
  <c r="K40" i="1"/>
  <c r="Q40" i="1" s="1"/>
  <c r="I40" i="1"/>
  <c r="N40" i="1" s="1"/>
  <c r="K39" i="1"/>
  <c r="Q39" i="1" s="1"/>
  <c r="I39" i="1"/>
  <c r="N39" i="1" s="1"/>
  <c r="K38" i="1"/>
  <c r="Q38" i="1" s="1"/>
  <c r="I38" i="1"/>
  <c r="N38" i="1" s="1"/>
  <c r="K37" i="1"/>
  <c r="Q37" i="1" s="1"/>
  <c r="I37" i="1"/>
  <c r="N37" i="1" s="1"/>
  <c r="K36" i="1"/>
  <c r="Q36" i="1" s="1"/>
  <c r="I36" i="1"/>
  <c r="N36" i="1" s="1"/>
  <c r="K35" i="1"/>
  <c r="Q35" i="1" s="1"/>
  <c r="I35" i="1"/>
  <c r="N35" i="1" s="1"/>
  <c r="K34" i="1"/>
  <c r="Q34" i="1" s="1"/>
  <c r="I34" i="1"/>
  <c r="N34" i="1" s="1"/>
  <c r="K33" i="1"/>
  <c r="Q33" i="1" s="1"/>
  <c r="I33" i="1"/>
  <c r="N33" i="1" s="1"/>
  <c r="K32" i="1"/>
  <c r="Q32" i="1" s="1"/>
  <c r="I32" i="1"/>
  <c r="N32" i="1" s="1"/>
  <c r="K31" i="1"/>
  <c r="Q31" i="1" s="1"/>
  <c r="I31" i="1"/>
  <c r="N31" i="1" s="1"/>
  <c r="K29" i="1"/>
  <c r="Q29" i="1" s="1"/>
  <c r="I29" i="1"/>
  <c r="P29" i="1" s="1"/>
  <c r="R29" i="1" l="1"/>
  <c r="N29" i="1"/>
  <c r="M29" i="1"/>
  <c r="M31" i="1"/>
  <c r="T31" i="1" s="1"/>
  <c r="P31" i="1"/>
  <c r="R31" i="1" s="1"/>
  <c r="M32" i="1"/>
  <c r="T32" i="1" s="1"/>
  <c r="P32" i="1"/>
  <c r="R32" i="1" s="1"/>
  <c r="M33" i="1"/>
  <c r="T33" i="1" s="1"/>
  <c r="P33" i="1"/>
  <c r="R33" i="1" s="1"/>
  <c r="M34" i="1"/>
  <c r="T34" i="1" s="1"/>
  <c r="P34" i="1"/>
  <c r="R34" i="1" s="1"/>
  <c r="M35" i="1"/>
  <c r="T35" i="1" s="1"/>
  <c r="P35" i="1"/>
  <c r="R35" i="1" s="1"/>
  <c r="M36" i="1"/>
  <c r="T36" i="1" s="1"/>
  <c r="P36" i="1"/>
  <c r="R36" i="1" s="1"/>
  <c r="M37" i="1"/>
  <c r="T37" i="1" s="1"/>
  <c r="P37" i="1"/>
  <c r="R37" i="1" s="1"/>
  <c r="M38" i="1"/>
  <c r="T38" i="1" s="1"/>
  <c r="P38" i="1"/>
  <c r="R38" i="1" s="1"/>
  <c r="M39" i="1"/>
  <c r="T39" i="1" s="1"/>
  <c r="P39" i="1"/>
  <c r="R39" i="1" s="1"/>
  <c r="M40" i="1"/>
  <c r="T40" i="1" s="1"/>
  <c r="P40" i="1"/>
  <c r="R40" i="1" s="1"/>
  <c r="M41" i="1"/>
  <c r="T41" i="1" s="1"/>
  <c r="P41" i="1"/>
  <c r="R41" i="1" s="1"/>
  <c r="M42" i="1"/>
  <c r="T42" i="1" s="1"/>
  <c r="P42" i="1"/>
  <c r="R42" i="1" s="1"/>
  <c r="M43" i="1"/>
  <c r="T43" i="1" s="1"/>
  <c r="P43" i="1"/>
  <c r="R43" i="1" s="1"/>
  <c r="T29" i="1" l="1"/>
</calcChain>
</file>

<file path=xl/sharedStrings.xml><?xml version="1.0" encoding="utf-8"?>
<sst xmlns="http://schemas.openxmlformats.org/spreadsheetml/2006/main" count="64" uniqueCount="34">
  <si>
    <t>Ciudad de residencia habitual</t>
  </si>
  <si>
    <t>Ciudad de residencia hace 5 años</t>
  </si>
  <si>
    <t>Resto</t>
  </si>
  <si>
    <t>Asunción</t>
  </si>
  <si>
    <t>Caacupé</t>
  </si>
  <si>
    <t>Caaguazú</t>
  </si>
  <si>
    <t>Ciudad del Este</t>
  </si>
  <si>
    <t>Concepción</t>
  </si>
  <si>
    <t>Coronel Oviedo</t>
  </si>
  <si>
    <t>Encarnación</t>
  </si>
  <si>
    <t>Hohenau</t>
  </si>
  <si>
    <t>Pedro Juan Caballero</t>
  </si>
  <si>
    <t>Pilar</t>
  </si>
  <si>
    <t>San Estanislao</t>
  </si>
  <si>
    <t>Villarrica</t>
  </si>
  <si>
    <t>Total</t>
  </si>
  <si>
    <t>Matriz Migración Origen Destino. Migración 5 años</t>
  </si>
  <si>
    <t>TOTAL</t>
  </si>
  <si>
    <t>POBLACION</t>
  </si>
  <si>
    <t>RESIDENTE</t>
  </si>
  <si>
    <t>NO</t>
  </si>
  <si>
    <t>MIGRANTES</t>
  </si>
  <si>
    <t>INMIGRANTES</t>
  </si>
  <si>
    <t>EMIGRANTES</t>
  </si>
  <si>
    <t>MIGRACION</t>
  </si>
  <si>
    <t>NETA</t>
  </si>
  <si>
    <t>BRUTA</t>
  </si>
  <si>
    <t>TASAS DE MIGRACION</t>
  </si>
  <si>
    <t>INMIGRACION</t>
  </si>
  <si>
    <t>EMIGRACION</t>
  </si>
  <si>
    <t>MIGRACION NETA</t>
  </si>
  <si>
    <t>Indice de eficiencia demografica</t>
  </si>
  <si>
    <t>EN 1997</t>
  </si>
  <si>
    <t>EN 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</si>
</sst>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##\ ###\ ###\ ###\ ##0"/>
  </numFmts>
  <fonts count="4" x14ac:knownFonts="1">
    <font>
      <sz val="10"/>
      <name val="Arial"/>
    </font>
    <font>
      <sz val="9"/>
      <color rgb="FF000000"/>
      <name val="Arial"/>
    </font>
    <font>
      <b/>
      <sz val="8.4"/>
      <color rgb="FF000000"/>
      <name val="Tahoma"/>
    </font>
    <font>
      <sz val="8.4"/>
      <color rgb="FF000000"/>
      <name val="Tahoma"/>
    </font>
  </fonts>
  <fills count="3">
    <fill>
      <patternFill patternType="none"/>
    </fill>
    <fill>
      <patternFill patternType="gray125"/>
    </fill>
    <fill>
      <patternFill patternType="solid">
        <fgColor rgb="FFE0DFE3"/>
        <bgColor auto="1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3" xfId="0" applyFont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horizontal="right" vertical="top" wrapText="1"/>
    </xf>
    <xf numFmtId="0" fontId="2" fillId="2" borderId="3" xfId="0" applyFont="1" applyFill="1" applyBorder="1" applyAlignment="1">
      <alignment horizontal="right" vertical="top" wrapText="1"/>
    </xf>
    <xf numFmtId="0" fontId="1" fillId="0" borderId="4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172" fontId="3" fillId="0" borderId="3" xfId="0" applyNumberFormat="1" applyFont="1" applyBorder="1" applyAlignment="1">
      <alignment horizontal="right" vertical="top" wrapText="1"/>
    </xf>
    <xf numFmtId="0" fontId="2" fillId="2" borderId="3" xfId="0" applyFont="1" applyFill="1" applyBorder="1" applyAlignment="1">
      <alignment horizontal="left" vertical="top" wrapText="1"/>
    </xf>
    <xf numFmtId="172" fontId="3" fillId="2" borderId="3" xfId="0" applyNumberFormat="1" applyFont="1" applyFill="1" applyBorder="1" applyAlignment="1">
      <alignment horizontal="right" vertical="top" wrapText="1"/>
    </xf>
    <xf numFmtId="0" fontId="1" fillId="0" borderId="5" xfId="0" applyFont="1" applyBorder="1" applyAlignment="1">
      <alignment horizontal="left" vertical="top" wrapText="1"/>
    </xf>
    <xf numFmtId="172" fontId="3" fillId="0" borderId="0" xfId="0" applyNumberFormat="1" applyFont="1" applyAlignment="1">
      <alignment horizontal="right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172" fontId="3" fillId="0" borderId="0" xfId="0" applyNumberFormat="1" applyFont="1" applyFill="1" applyBorder="1" applyAlignment="1">
      <alignment horizontal="right" vertical="top" wrapText="1"/>
    </xf>
    <xf numFmtId="3" fontId="0" fillId="0" borderId="0" xfId="0" applyNumberFormat="1"/>
    <xf numFmtId="0" fontId="1" fillId="0" borderId="0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T44"/>
  <sheetViews>
    <sheetView showGridLines="0" tabSelected="1" topLeftCell="A7" workbookViewId="0">
      <selection activeCell="I23" sqref="I23"/>
    </sheetView>
  </sheetViews>
  <sheetFormatPr defaultColWidth="9.109375" defaultRowHeight="13.2" x14ac:dyDescent="0.25"/>
  <cols>
    <col min="1" max="1" width="1.44140625" customWidth="1"/>
    <col min="2" max="2" width="29.6640625" customWidth="1"/>
    <col min="3" max="4" width="11.44140625" customWidth="1"/>
    <col min="5" max="5" width="9.109375" customWidth="1"/>
    <col min="6" max="6" width="10.33203125" customWidth="1"/>
    <col min="7" max="7" width="14.44140625" customWidth="1"/>
    <col min="8" max="8" width="11.44140625" customWidth="1"/>
    <col min="9" max="9" width="14.5546875" customWidth="1"/>
    <col min="10" max="10" width="11.88671875" customWidth="1"/>
    <col min="11" max="11" width="9.109375" customWidth="1"/>
    <col min="12" max="12" width="19.44140625" customWidth="1"/>
    <col min="13" max="13" width="9.109375" customWidth="1"/>
    <col min="14" max="14" width="13.44140625" customWidth="1"/>
    <col min="15" max="15" width="9.109375" customWidth="1"/>
    <col min="16" max="16" width="11.44140625" customWidth="1"/>
    <col min="17" max="17" width="9.109375" customWidth="1"/>
  </cols>
  <sheetData>
    <row r="1" spans="1:17" ht="15.6" customHeight="1" x14ac:dyDescent="0.25">
      <c r="A1" s="3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3"/>
    </row>
    <row r="2" spans="1:17" ht="15.6" customHeight="1" x14ac:dyDescent="0.25">
      <c r="A2" s="3"/>
      <c r="B2" s="16" t="s">
        <v>16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23"/>
    </row>
    <row r="3" spans="1:17" ht="19.350000000000001" customHeight="1" x14ac:dyDescent="0.25">
      <c r="A3" s="5"/>
      <c r="B3" s="2" t="s">
        <v>0</v>
      </c>
      <c r="C3" s="2" t="s">
        <v>1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9"/>
    </row>
    <row r="4" spans="1:17" ht="15.6" customHeight="1" x14ac:dyDescent="0.25">
      <c r="A4" s="5"/>
      <c r="B4" s="1"/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7" t="s">
        <v>8</v>
      </c>
      <c r="J4" s="7" t="s">
        <v>9</v>
      </c>
      <c r="K4" s="7" t="s">
        <v>10</v>
      </c>
      <c r="L4" s="7" t="s">
        <v>11</v>
      </c>
      <c r="M4" s="7" t="s">
        <v>12</v>
      </c>
      <c r="N4" s="7" t="s">
        <v>13</v>
      </c>
      <c r="O4" s="7" t="s">
        <v>14</v>
      </c>
      <c r="P4" s="8" t="s">
        <v>15</v>
      </c>
      <c r="Q4" s="9"/>
    </row>
    <row r="5" spans="1:17" ht="15.6" customHeight="1" x14ac:dyDescent="0.25">
      <c r="A5" s="10"/>
      <c r="B5" s="6" t="s">
        <v>2</v>
      </c>
      <c r="C5" s="11">
        <v>1764336</v>
      </c>
      <c r="D5" s="11">
        <v>31746</v>
      </c>
      <c r="E5" s="11">
        <v>737</v>
      </c>
      <c r="F5" s="11">
        <v>5539</v>
      </c>
      <c r="G5" s="11">
        <v>16120</v>
      </c>
      <c r="H5" s="11">
        <v>1948</v>
      </c>
      <c r="I5" s="11">
        <v>2945</v>
      </c>
      <c r="J5" s="11">
        <v>4555</v>
      </c>
      <c r="K5" s="11">
        <v>1861</v>
      </c>
      <c r="L5" s="11">
        <v>2412</v>
      </c>
      <c r="M5" s="11">
        <v>849</v>
      </c>
      <c r="N5" s="11">
        <v>2303</v>
      </c>
      <c r="O5" s="11">
        <v>1596</v>
      </c>
      <c r="P5" s="11">
        <v>1836947</v>
      </c>
      <c r="Q5" s="9"/>
    </row>
    <row r="6" spans="1:17" ht="15.6" customHeight="1" x14ac:dyDescent="0.25">
      <c r="A6" s="10"/>
      <c r="B6" s="6" t="s">
        <v>3</v>
      </c>
      <c r="C6" s="11">
        <v>63450</v>
      </c>
      <c r="D6" s="11">
        <v>1565255</v>
      </c>
      <c r="E6" s="11">
        <v>1504</v>
      </c>
      <c r="F6" s="11">
        <v>5050</v>
      </c>
      <c r="G6" s="11">
        <v>9225</v>
      </c>
      <c r="H6" s="11">
        <v>3755</v>
      </c>
      <c r="I6" s="11">
        <v>3044</v>
      </c>
      <c r="J6" s="11">
        <v>3057</v>
      </c>
      <c r="K6" s="11">
        <v>485</v>
      </c>
      <c r="L6" s="11">
        <v>2028</v>
      </c>
      <c r="M6" s="11">
        <v>1091</v>
      </c>
      <c r="N6" s="11">
        <v>3202</v>
      </c>
      <c r="O6" s="11">
        <v>2452</v>
      </c>
      <c r="P6" s="11">
        <v>1663598</v>
      </c>
      <c r="Q6" s="9"/>
    </row>
    <row r="7" spans="1:17" ht="15.6" customHeight="1" x14ac:dyDescent="0.25">
      <c r="A7" s="10"/>
      <c r="B7" s="6" t="s">
        <v>4</v>
      </c>
      <c r="C7" s="11">
        <v>1028</v>
      </c>
      <c r="D7" s="11">
        <v>1158</v>
      </c>
      <c r="E7" s="11">
        <v>33533</v>
      </c>
      <c r="F7" s="11">
        <v>79</v>
      </c>
      <c r="G7" s="11">
        <v>230</v>
      </c>
      <c r="H7" s="11">
        <v>17</v>
      </c>
      <c r="I7" s="11">
        <v>28</v>
      </c>
      <c r="J7" s="11">
        <v>40</v>
      </c>
      <c r="K7" s="11">
        <v>6</v>
      </c>
      <c r="L7" s="11">
        <v>12</v>
      </c>
      <c r="M7" s="11">
        <v>3</v>
      </c>
      <c r="N7" s="11">
        <v>33</v>
      </c>
      <c r="O7" s="11">
        <v>12</v>
      </c>
      <c r="P7" s="11">
        <v>36179</v>
      </c>
      <c r="Q7" s="9"/>
    </row>
    <row r="8" spans="1:17" ht="15.6" customHeight="1" x14ac:dyDescent="0.25">
      <c r="A8" s="10"/>
      <c r="B8" s="6" t="s">
        <v>5</v>
      </c>
      <c r="C8" s="11">
        <v>4787</v>
      </c>
      <c r="D8" s="11">
        <v>1589</v>
      </c>
      <c r="E8" s="11">
        <v>70</v>
      </c>
      <c r="F8" s="11">
        <v>101828</v>
      </c>
      <c r="G8" s="11">
        <v>1299</v>
      </c>
      <c r="H8" s="11">
        <v>26</v>
      </c>
      <c r="I8" s="11">
        <v>489</v>
      </c>
      <c r="J8" s="11">
        <v>78</v>
      </c>
      <c r="K8" s="11">
        <v>5</v>
      </c>
      <c r="L8" s="11">
        <v>15</v>
      </c>
      <c r="M8" s="11">
        <v>9</v>
      </c>
      <c r="N8" s="11">
        <v>49</v>
      </c>
      <c r="O8" s="11">
        <v>189</v>
      </c>
      <c r="P8" s="11">
        <v>110433</v>
      </c>
      <c r="Q8" s="9"/>
    </row>
    <row r="9" spans="1:17" ht="15.6" customHeight="1" x14ac:dyDescent="0.25">
      <c r="A9" s="10"/>
      <c r="B9" s="6" t="s">
        <v>6</v>
      </c>
      <c r="C9" s="11">
        <v>17292</v>
      </c>
      <c r="D9" s="11">
        <v>6514</v>
      </c>
      <c r="E9" s="11">
        <v>216</v>
      </c>
      <c r="F9" s="11">
        <v>2047</v>
      </c>
      <c r="G9" s="11">
        <v>292133</v>
      </c>
      <c r="H9" s="11">
        <v>347</v>
      </c>
      <c r="I9" s="11">
        <v>1225</v>
      </c>
      <c r="J9" s="11">
        <v>1122</v>
      </c>
      <c r="K9" s="11">
        <v>152</v>
      </c>
      <c r="L9" s="11">
        <v>537</v>
      </c>
      <c r="M9" s="11">
        <v>108</v>
      </c>
      <c r="N9" s="11">
        <v>344</v>
      </c>
      <c r="O9" s="11">
        <v>1020</v>
      </c>
      <c r="P9" s="11">
        <v>323057</v>
      </c>
      <c r="Q9" s="9"/>
    </row>
    <row r="10" spans="1:17" ht="15.6" customHeight="1" x14ac:dyDescent="0.25">
      <c r="A10" s="10"/>
      <c r="B10" s="6" t="s">
        <v>7</v>
      </c>
      <c r="C10" s="11">
        <v>3319</v>
      </c>
      <c r="D10" s="11">
        <v>2098</v>
      </c>
      <c r="E10" s="11">
        <v>13</v>
      </c>
      <c r="F10" s="11">
        <v>185</v>
      </c>
      <c r="G10" s="11">
        <v>322</v>
      </c>
      <c r="H10" s="11">
        <v>56758</v>
      </c>
      <c r="I10" s="11">
        <v>82</v>
      </c>
      <c r="J10" s="11">
        <v>27</v>
      </c>
      <c r="K10" s="11">
        <v>2</v>
      </c>
      <c r="L10" s="11">
        <v>521</v>
      </c>
      <c r="M10" s="11">
        <v>7</v>
      </c>
      <c r="N10" s="11">
        <v>29</v>
      </c>
      <c r="O10" s="11">
        <v>18</v>
      </c>
      <c r="P10" s="11">
        <v>63381</v>
      </c>
      <c r="Q10" s="9"/>
    </row>
    <row r="11" spans="1:17" ht="15.6" customHeight="1" x14ac:dyDescent="0.25">
      <c r="A11" s="10"/>
      <c r="B11" s="6" t="s">
        <v>8</v>
      </c>
      <c r="C11" s="11">
        <v>2889</v>
      </c>
      <c r="D11" s="11">
        <v>1318</v>
      </c>
      <c r="E11" s="11">
        <v>20</v>
      </c>
      <c r="F11" s="11">
        <v>433</v>
      </c>
      <c r="G11" s="11">
        <v>830</v>
      </c>
      <c r="H11" s="11">
        <v>31</v>
      </c>
      <c r="I11" s="11">
        <v>68335</v>
      </c>
      <c r="J11" s="11">
        <v>118</v>
      </c>
      <c r="K11" s="11">
        <v>6</v>
      </c>
      <c r="L11" s="11">
        <v>57</v>
      </c>
      <c r="M11" s="11">
        <v>9</v>
      </c>
      <c r="N11" s="11">
        <v>181</v>
      </c>
      <c r="O11" s="11">
        <v>148</v>
      </c>
      <c r="P11" s="11">
        <v>74375</v>
      </c>
      <c r="Q11" s="9"/>
    </row>
    <row r="12" spans="1:17" ht="15.6" customHeight="1" x14ac:dyDescent="0.25">
      <c r="A12" s="10"/>
      <c r="B12" s="6" t="s">
        <v>9</v>
      </c>
      <c r="C12" s="11">
        <v>5897</v>
      </c>
      <c r="D12" s="11">
        <v>1534</v>
      </c>
      <c r="E12" s="11">
        <v>45</v>
      </c>
      <c r="F12" s="11">
        <v>42</v>
      </c>
      <c r="G12" s="11">
        <v>635</v>
      </c>
      <c r="H12" s="11">
        <v>24</v>
      </c>
      <c r="I12" s="11">
        <v>49</v>
      </c>
      <c r="J12" s="11">
        <v>94614</v>
      </c>
      <c r="K12" s="11">
        <v>758</v>
      </c>
      <c r="L12" s="11">
        <v>36</v>
      </c>
      <c r="M12" s="11">
        <v>34</v>
      </c>
      <c r="N12" s="11">
        <v>13</v>
      </c>
      <c r="O12" s="11">
        <v>85</v>
      </c>
      <c r="P12" s="11">
        <v>103766</v>
      </c>
      <c r="Q12" s="9"/>
    </row>
    <row r="13" spans="1:17" ht="15.6" customHeight="1" x14ac:dyDescent="0.25">
      <c r="A13" s="10"/>
      <c r="B13" s="6" t="s">
        <v>10</v>
      </c>
      <c r="C13" s="11">
        <v>2388</v>
      </c>
      <c r="D13" s="11">
        <v>322</v>
      </c>
      <c r="E13" s="11">
        <v>3</v>
      </c>
      <c r="F13" s="11">
        <v>12</v>
      </c>
      <c r="G13" s="11">
        <v>147</v>
      </c>
      <c r="H13" s="11">
        <v>3</v>
      </c>
      <c r="I13" s="11">
        <v>8</v>
      </c>
      <c r="J13" s="11">
        <v>604</v>
      </c>
      <c r="K13" s="11">
        <v>33589</v>
      </c>
      <c r="L13" s="11">
        <v>12</v>
      </c>
      <c r="M13" s="11">
        <v>15</v>
      </c>
      <c r="N13" s="11">
        <v>3</v>
      </c>
      <c r="O13" s="11">
        <v>9</v>
      </c>
      <c r="P13" s="11">
        <v>37115</v>
      </c>
      <c r="Q13" s="9"/>
    </row>
    <row r="14" spans="1:17" ht="15.6" customHeight="1" x14ac:dyDescent="0.25">
      <c r="A14" s="10"/>
      <c r="B14" s="6" t="s">
        <v>11</v>
      </c>
      <c r="C14" s="11">
        <v>1948</v>
      </c>
      <c r="D14" s="11">
        <v>935</v>
      </c>
      <c r="E14" s="11">
        <v>7</v>
      </c>
      <c r="F14" s="11">
        <v>13</v>
      </c>
      <c r="G14" s="11">
        <v>326</v>
      </c>
      <c r="H14" s="11">
        <v>239</v>
      </c>
      <c r="I14" s="11">
        <v>45</v>
      </c>
      <c r="J14" s="11">
        <v>13</v>
      </c>
      <c r="K14" s="11">
        <v>9</v>
      </c>
      <c r="L14" s="11">
        <v>71464</v>
      </c>
      <c r="M14" s="11">
        <v>5</v>
      </c>
      <c r="N14" s="11">
        <v>20</v>
      </c>
      <c r="O14" s="11">
        <v>16</v>
      </c>
      <c r="P14" s="11">
        <v>75040</v>
      </c>
      <c r="Q14" s="9"/>
    </row>
    <row r="15" spans="1:17" ht="15.6" customHeight="1" x14ac:dyDescent="0.25">
      <c r="A15" s="10"/>
      <c r="B15" s="6" t="s">
        <v>12</v>
      </c>
      <c r="C15" s="11">
        <v>1539</v>
      </c>
      <c r="D15" s="11">
        <v>841</v>
      </c>
      <c r="E15" s="11">
        <v>5</v>
      </c>
      <c r="F15" s="11">
        <v>17</v>
      </c>
      <c r="G15" s="11">
        <v>84</v>
      </c>
      <c r="H15" s="11">
        <v>6</v>
      </c>
      <c r="I15" s="11">
        <v>3</v>
      </c>
      <c r="J15" s="11">
        <v>50</v>
      </c>
      <c r="K15" s="11">
        <v>6</v>
      </c>
      <c r="L15" s="11">
        <v>3</v>
      </c>
      <c r="M15" s="11">
        <v>22327</v>
      </c>
      <c r="N15" s="11">
        <v>1</v>
      </c>
      <c r="O15" s="11">
        <v>8</v>
      </c>
      <c r="P15" s="11">
        <v>24890</v>
      </c>
      <c r="Q15" s="9"/>
    </row>
    <row r="16" spans="1:17" ht="15.6" customHeight="1" x14ac:dyDescent="0.25">
      <c r="A16" s="10"/>
      <c r="B16" s="6" t="s">
        <v>13</v>
      </c>
      <c r="C16" s="11">
        <v>2240</v>
      </c>
      <c r="D16" s="11">
        <v>796</v>
      </c>
      <c r="E16" s="11">
        <v>29</v>
      </c>
      <c r="F16" s="11">
        <v>74</v>
      </c>
      <c r="G16" s="11">
        <v>215</v>
      </c>
      <c r="H16" s="11">
        <v>23</v>
      </c>
      <c r="I16" s="11">
        <v>153</v>
      </c>
      <c r="J16" s="11">
        <v>7</v>
      </c>
      <c r="K16" s="11">
        <v>1</v>
      </c>
      <c r="L16" s="11">
        <v>31</v>
      </c>
      <c r="M16" s="11">
        <v>5</v>
      </c>
      <c r="N16" s="11">
        <v>38950</v>
      </c>
      <c r="O16" s="11">
        <v>21</v>
      </c>
      <c r="P16" s="11">
        <v>42545</v>
      </c>
      <c r="Q16" s="9"/>
    </row>
    <row r="17" spans="1:20" ht="15.6" customHeight="1" x14ac:dyDescent="0.25">
      <c r="A17" s="10"/>
      <c r="B17" s="6" t="s">
        <v>14</v>
      </c>
      <c r="C17" s="11">
        <v>2213</v>
      </c>
      <c r="D17" s="11">
        <v>1043</v>
      </c>
      <c r="E17" s="11">
        <v>21</v>
      </c>
      <c r="F17" s="11">
        <v>149</v>
      </c>
      <c r="G17" s="11">
        <v>658</v>
      </c>
      <c r="H17" s="11">
        <v>49</v>
      </c>
      <c r="I17" s="11">
        <v>177</v>
      </c>
      <c r="J17" s="11">
        <v>75</v>
      </c>
      <c r="K17" s="11">
        <v>9</v>
      </c>
      <c r="L17" s="11">
        <v>32</v>
      </c>
      <c r="M17" s="11">
        <v>5</v>
      </c>
      <c r="N17" s="11">
        <v>42</v>
      </c>
      <c r="O17" s="11">
        <v>44618</v>
      </c>
      <c r="P17" s="11">
        <v>49091</v>
      </c>
      <c r="Q17" s="9"/>
    </row>
    <row r="18" spans="1:20" ht="15.6" customHeight="1" x14ac:dyDescent="0.25">
      <c r="A18" s="10"/>
      <c r="B18" s="12" t="s">
        <v>15</v>
      </c>
      <c r="C18" s="13">
        <v>1873326</v>
      </c>
      <c r="D18" s="13">
        <v>1615149</v>
      </c>
      <c r="E18" s="13">
        <v>36203</v>
      </c>
      <c r="F18" s="13">
        <v>115468</v>
      </c>
      <c r="G18" s="13">
        <v>322224</v>
      </c>
      <c r="H18" s="13">
        <v>63226</v>
      </c>
      <c r="I18" s="13">
        <v>76583</v>
      </c>
      <c r="J18" s="13">
        <v>104360</v>
      </c>
      <c r="K18" s="13">
        <v>36889</v>
      </c>
      <c r="L18" s="13">
        <v>77160</v>
      </c>
      <c r="M18" s="13">
        <v>24467</v>
      </c>
      <c r="N18" s="13">
        <v>45170</v>
      </c>
      <c r="O18" s="13">
        <v>50192</v>
      </c>
      <c r="P18" s="13">
        <v>4440417</v>
      </c>
      <c r="Q18" s="9"/>
    </row>
    <row r="19" spans="1:20" ht="15.6" customHeight="1" x14ac:dyDescent="0.25">
      <c r="A19" s="3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3"/>
    </row>
    <row r="20" spans="1:20" ht="15.6" customHeight="1" x14ac:dyDescent="0.25">
      <c r="A20" s="3"/>
      <c r="B20" s="4"/>
      <c r="C20" s="15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20" ht="15.6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4" spans="1:20" x14ac:dyDescent="0.25">
      <c r="P24" t="s">
        <v>27</v>
      </c>
    </row>
    <row r="25" spans="1:20" x14ac:dyDescent="0.25">
      <c r="C25" t="s">
        <v>18</v>
      </c>
      <c r="E25" t="s">
        <v>18</v>
      </c>
      <c r="G25" t="s">
        <v>20</v>
      </c>
    </row>
    <row r="26" spans="1:20" x14ac:dyDescent="0.25">
      <c r="C26" t="s">
        <v>19</v>
      </c>
      <c r="E26" t="s">
        <v>19</v>
      </c>
      <c r="G26" t="s">
        <v>21</v>
      </c>
      <c r="I26" t="s">
        <v>22</v>
      </c>
      <c r="K26" t="s">
        <v>23</v>
      </c>
      <c r="M26" t="s">
        <v>24</v>
      </c>
      <c r="N26" t="s">
        <v>24</v>
      </c>
    </row>
    <row r="27" spans="1:20" x14ac:dyDescent="0.25">
      <c r="C27" t="s">
        <v>33</v>
      </c>
      <c r="E27" t="s">
        <v>32</v>
      </c>
      <c r="M27" t="s">
        <v>25</v>
      </c>
      <c r="N27" t="s">
        <v>26</v>
      </c>
      <c r="P27" t="s">
        <v>28</v>
      </c>
      <c r="Q27" t="s">
        <v>29</v>
      </c>
      <c r="R27" t="s">
        <v>30</v>
      </c>
      <c r="T27" t="s">
        <v>31</v>
      </c>
    </row>
    <row r="29" spans="1:20" x14ac:dyDescent="0.25">
      <c r="B29" t="s">
        <v>17</v>
      </c>
      <c r="C29">
        <v>4440417</v>
      </c>
      <c r="E29">
        <v>4440417</v>
      </c>
      <c r="G29" s="22">
        <f>SUM(G31:G43)</f>
        <v>4187740</v>
      </c>
      <c r="I29">
        <f>C29-G29</f>
        <v>252677</v>
      </c>
      <c r="K29">
        <f>E29-G29</f>
        <v>252677</v>
      </c>
      <c r="M29">
        <f>I29-K29</f>
        <v>0</v>
      </c>
      <c r="N29">
        <f>I29+K29</f>
        <v>505354</v>
      </c>
      <c r="P29">
        <f>((I29/5))/((C29+E29)/2)*1000</f>
        <v>11.38077797648284</v>
      </c>
      <c r="Q29">
        <f>((K29/5))/((C29+E29)/2)*1000</f>
        <v>11.38077797648284</v>
      </c>
      <c r="R29">
        <f>P29-Q29</f>
        <v>0</v>
      </c>
      <c r="T29">
        <f>M29/N29</f>
        <v>0</v>
      </c>
    </row>
    <row r="31" spans="1:20" x14ac:dyDescent="0.25">
      <c r="B31" s="19" t="s">
        <v>2</v>
      </c>
      <c r="C31" s="21">
        <v>1836947</v>
      </c>
      <c r="E31" s="21">
        <v>1873326</v>
      </c>
      <c r="G31" s="22">
        <v>1764336</v>
      </c>
      <c r="I31">
        <f t="shared" ref="I31:I44" si="0">C31-G31</f>
        <v>72611</v>
      </c>
      <c r="K31">
        <f t="shared" ref="K31:K44" si="1">E31-G31</f>
        <v>108990</v>
      </c>
      <c r="M31">
        <f t="shared" ref="M31:M44" si="2">I31-K31</f>
        <v>-36379</v>
      </c>
      <c r="N31">
        <f t="shared" ref="N31:N44" si="3">I31+K31</f>
        <v>181601</v>
      </c>
      <c r="P31">
        <f t="shared" ref="P31:P44" si="4">((I31/5))/((C31+E31)/2)*1000</f>
        <v>7.8281032150464398</v>
      </c>
      <c r="Q31">
        <f t="shared" ref="Q31:Q44" si="5">((K31/5))/((C31+E31)/2)*1000</f>
        <v>11.750078767788784</v>
      </c>
      <c r="R31">
        <f t="shared" ref="R31:R44" si="6">P31-Q31</f>
        <v>-3.9219755527423441</v>
      </c>
      <c r="T31">
        <f t="shared" ref="T31:T44" si="7">M31/N31</f>
        <v>-0.20032378676328874</v>
      </c>
    </row>
    <row r="32" spans="1:20" x14ac:dyDescent="0.25">
      <c r="B32" s="19" t="s">
        <v>3</v>
      </c>
      <c r="C32" s="21">
        <v>1663598</v>
      </c>
      <c r="E32" s="21">
        <v>1615149</v>
      </c>
      <c r="G32" s="22">
        <v>1565255</v>
      </c>
      <c r="I32">
        <f t="shared" si="0"/>
        <v>98343</v>
      </c>
      <c r="K32">
        <f t="shared" si="1"/>
        <v>49894</v>
      </c>
      <c r="M32">
        <f t="shared" si="2"/>
        <v>48449</v>
      </c>
      <c r="N32">
        <f t="shared" si="3"/>
        <v>148237</v>
      </c>
      <c r="P32">
        <f t="shared" si="4"/>
        <v>11.997632022232883</v>
      </c>
      <c r="Q32">
        <f t="shared" si="5"/>
        <v>6.0869594390784032</v>
      </c>
      <c r="R32">
        <f t="shared" si="6"/>
        <v>5.9106725831544802</v>
      </c>
      <c r="T32">
        <f t="shared" si="7"/>
        <v>0.32683473087016063</v>
      </c>
    </row>
    <row r="33" spans="2:20" x14ac:dyDescent="0.25">
      <c r="B33" s="19" t="s">
        <v>4</v>
      </c>
      <c r="C33" s="21">
        <v>36179</v>
      </c>
      <c r="E33" s="21">
        <v>36203</v>
      </c>
      <c r="G33" s="22">
        <v>33533</v>
      </c>
      <c r="I33">
        <f t="shared" si="0"/>
        <v>2646</v>
      </c>
      <c r="K33">
        <f t="shared" si="1"/>
        <v>2670</v>
      </c>
      <c r="M33">
        <f t="shared" si="2"/>
        <v>-24</v>
      </c>
      <c r="N33">
        <f t="shared" si="3"/>
        <v>5316</v>
      </c>
      <c r="P33">
        <f t="shared" si="4"/>
        <v>14.622419938658783</v>
      </c>
      <c r="Q33">
        <f t="shared" si="5"/>
        <v>14.755049597966346</v>
      </c>
      <c r="R33">
        <f t="shared" si="6"/>
        <v>-0.13262965930756287</v>
      </c>
      <c r="T33">
        <f t="shared" si="7"/>
        <v>-4.5146726862302479E-3</v>
      </c>
    </row>
    <row r="34" spans="2:20" x14ac:dyDescent="0.25">
      <c r="B34" s="19" t="s">
        <v>5</v>
      </c>
      <c r="C34" s="21">
        <v>110433</v>
      </c>
      <c r="E34" s="21">
        <v>115468</v>
      </c>
      <c r="G34" s="22">
        <v>101828</v>
      </c>
      <c r="I34">
        <f t="shared" si="0"/>
        <v>8605</v>
      </c>
      <c r="K34">
        <f t="shared" si="1"/>
        <v>13640</v>
      </c>
      <c r="M34">
        <f t="shared" si="2"/>
        <v>-5035</v>
      </c>
      <c r="N34">
        <f t="shared" si="3"/>
        <v>22245</v>
      </c>
      <c r="P34">
        <f t="shared" si="4"/>
        <v>15.236763006803866</v>
      </c>
      <c r="Q34">
        <f t="shared" si="5"/>
        <v>24.152172854480504</v>
      </c>
      <c r="R34">
        <f t="shared" si="6"/>
        <v>-8.9154098476766386</v>
      </c>
      <c r="T34">
        <f t="shared" si="7"/>
        <v>-0.22634299842661273</v>
      </c>
    </row>
    <row r="35" spans="2:20" x14ac:dyDescent="0.25">
      <c r="B35" s="19" t="s">
        <v>6</v>
      </c>
      <c r="C35" s="21">
        <v>323057</v>
      </c>
      <c r="E35" s="21">
        <v>322224</v>
      </c>
      <c r="G35" s="22">
        <v>292133</v>
      </c>
      <c r="I35">
        <f t="shared" si="0"/>
        <v>30924</v>
      </c>
      <c r="K35">
        <f t="shared" si="1"/>
        <v>30091</v>
      </c>
      <c r="M35">
        <f t="shared" si="2"/>
        <v>833</v>
      </c>
      <c r="N35">
        <f t="shared" si="3"/>
        <v>61015</v>
      </c>
      <c r="P35">
        <f t="shared" si="4"/>
        <v>19.169323132092842</v>
      </c>
      <c r="Q35">
        <f t="shared" si="5"/>
        <v>18.65295894346804</v>
      </c>
      <c r="R35">
        <f t="shared" si="6"/>
        <v>0.51636418862480227</v>
      </c>
      <c r="T35">
        <f t="shared" si="7"/>
        <v>1.3652380562156848E-2</v>
      </c>
    </row>
    <row r="36" spans="2:20" x14ac:dyDescent="0.25">
      <c r="B36" s="19" t="s">
        <v>7</v>
      </c>
      <c r="C36" s="21">
        <v>63381</v>
      </c>
      <c r="E36" s="21">
        <v>63226</v>
      </c>
      <c r="G36" s="22">
        <v>56758</v>
      </c>
      <c r="I36">
        <f t="shared" si="0"/>
        <v>6623</v>
      </c>
      <c r="K36">
        <f t="shared" si="1"/>
        <v>6468</v>
      </c>
      <c r="M36">
        <f t="shared" si="2"/>
        <v>155</v>
      </c>
      <c r="N36">
        <f t="shared" si="3"/>
        <v>13091</v>
      </c>
      <c r="P36">
        <f t="shared" si="4"/>
        <v>20.924593426903726</v>
      </c>
      <c r="Q36">
        <f t="shared" si="5"/>
        <v>20.434889066165375</v>
      </c>
      <c r="R36">
        <f t="shared" si="6"/>
        <v>0.48970436073835089</v>
      </c>
      <c r="T36">
        <f t="shared" si="7"/>
        <v>1.184019555419754E-2</v>
      </c>
    </row>
    <row r="37" spans="2:20" x14ac:dyDescent="0.25">
      <c r="B37" s="19" t="s">
        <v>8</v>
      </c>
      <c r="C37" s="21">
        <v>74375</v>
      </c>
      <c r="E37" s="21">
        <v>76583</v>
      </c>
      <c r="G37" s="22">
        <v>68335</v>
      </c>
      <c r="I37">
        <f t="shared" si="0"/>
        <v>6040</v>
      </c>
      <c r="K37">
        <f t="shared" si="1"/>
        <v>8248</v>
      </c>
      <c r="M37">
        <f t="shared" si="2"/>
        <v>-2208</v>
      </c>
      <c r="N37">
        <f t="shared" si="3"/>
        <v>14288</v>
      </c>
      <c r="P37">
        <f t="shared" si="4"/>
        <v>16.004451569310671</v>
      </c>
      <c r="Q37">
        <f t="shared" si="5"/>
        <v>21.855085520475892</v>
      </c>
      <c r="R37">
        <f t="shared" si="6"/>
        <v>-5.8506339511652214</v>
      </c>
      <c r="T37">
        <f t="shared" si="7"/>
        <v>-0.15453527435610304</v>
      </c>
    </row>
    <row r="38" spans="2:20" x14ac:dyDescent="0.25">
      <c r="B38" s="19" t="s">
        <v>9</v>
      </c>
      <c r="C38" s="21">
        <v>103766</v>
      </c>
      <c r="E38" s="21">
        <v>104360</v>
      </c>
      <c r="G38" s="22">
        <v>94614</v>
      </c>
      <c r="I38">
        <f t="shared" si="0"/>
        <v>9152</v>
      </c>
      <c r="K38">
        <f t="shared" si="1"/>
        <v>9746</v>
      </c>
      <c r="M38">
        <f t="shared" si="2"/>
        <v>-594</v>
      </c>
      <c r="N38">
        <f t="shared" si="3"/>
        <v>18898</v>
      </c>
      <c r="P38">
        <f t="shared" si="4"/>
        <v>17.589344916060462</v>
      </c>
      <c r="Q38">
        <f t="shared" si="5"/>
        <v>18.730961052439387</v>
      </c>
      <c r="R38">
        <f t="shared" si="6"/>
        <v>-1.141616136378925</v>
      </c>
      <c r="T38">
        <f t="shared" si="7"/>
        <v>-3.1431897555296857E-2</v>
      </c>
    </row>
    <row r="39" spans="2:20" x14ac:dyDescent="0.25">
      <c r="B39" s="19" t="s">
        <v>10</v>
      </c>
      <c r="C39" s="21">
        <v>37115</v>
      </c>
      <c r="E39" s="21">
        <v>36889</v>
      </c>
      <c r="G39" s="22">
        <v>33589</v>
      </c>
      <c r="I39">
        <f t="shared" si="0"/>
        <v>3526</v>
      </c>
      <c r="K39">
        <f t="shared" si="1"/>
        <v>3300</v>
      </c>
      <c r="M39">
        <f t="shared" si="2"/>
        <v>226</v>
      </c>
      <c r="N39">
        <f t="shared" si="3"/>
        <v>6826</v>
      </c>
      <c r="P39">
        <f t="shared" si="4"/>
        <v>19.058429274093296</v>
      </c>
      <c r="Q39">
        <f t="shared" si="5"/>
        <v>17.836873682503647</v>
      </c>
      <c r="R39">
        <f t="shared" si="6"/>
        <v>1.2215555915896488</v>
      </c>
      <c r="T39">
        <f t="shared" si="7"/>
        <v>3.3108702021681806E-2</v>
      </c>
    </row>
    <row r="40" spans="2:20" x14ac:dyDescent="0.25">
      <c r="B40" s="19" t="s">
        <v>11</v>
      </c>
      <c r="C40" s="21">
        <v>75040</v>
      </c>
      <c r="E40" s="21">
        <v>77160</v>
      </c>
      <c r="G40" s="22">
        <v>71464</v>
      </c>
      <c r="I40">
        <f t="shared" si="0"/>
        <v>3576</v>
      </c>
      <c r="K40">
        <f t="shared" si="1"/>
        <v>5696</v>
      </c>
      <c r="M40">
        <f t="shared" si="2"/>
        <v>-2120</v>
      </c>
      <c r="N40">
        <f t="shared" si="3"/>
        <v>9272</v>
      </c>
      <c r="P40">
        <f t="shared" si="4"/>
        <v>9.3981603153745095</v>
      </c>
      <c r="Q40">
        <f t="shared" si="5"/>
        <v>14.969776609724049</v>
      </c>
      <c r="R40">
        <f t="shared" si="6"/>
        <v>-5.5716162943495391</v>
      </c>
      <c r="T40">
        <f t="shared" si="7"/>
        <v>-0.22864538395168249</v>
      </c>
    </row>
    <row r="41" spans="2:20" x14ac:dyDescent="0.25">
      <c r="B41" s="19" t="s">
        <v>12</v>
      </c>
      <c r="C41" s="21">
        <v>24890</v>
      </c>
      <c r="E41" s="21">
        <v>24467</v>
      </c>
      <c r="G41" s="22">
        <v>22327</v>
      </c>
      <c r="I41">
        <f t="shared" si="0"/>
        <v>2563</v>
      </c>
      <c r="K41">
        <f t="shared" si="1"/>
        <v>2140</v>
      </c>
      <c r="M41">
        <f t="shared" si="2"/>
        <v>423</v>
      </c>
      <c r="N41">
        <f t="shared" si="3"/>
        <v>4703</v>
      </c>
      <c r="P41">
        <f t="shared" si="4"/>
        <v>20.771116558948073</v>
      </c>
      <c r="Q41">
        <f t="shared" si="5"/>
        <v>17.343031383593008</v>
      </c>
      <c r="R41">
        <f t="shared" si="6"/>
        <v>3.428085175355065</v>
      </c>
      <c r="T41">
        <f t="shared" si="7"/>
        <v>8.9942589836274719E-2</v>
      </c>
    </row>
    <row r="42" spans="2:20" x14ac:dyDescent="0.25">
      <c r="B42" s="19" t="s">
        <v>13</v>
      </c>
      <c r="C42" s="21">
        <v>42545</v>
      </c>
      <c r="E42" s="21">
        <v>45170</v>
      </c>
      <c r="G42" s="22">
        <v>38950</v>
      </c>
      <c r="I42">
        <f t="shared" si="0"/>
        <v>3595</v>
      </c>
      <c r="K42">
        <f t="shared" si="1"/>
        <v>6220</v>
      </c>
      <c r="M42">
        <f t="shared" si="2"/>
        <v>-2625</v>
      </c>
      <c r="N42">
        <f t="shared" si="3"/>
        <v>9815</v>
      </c>
      <c r="P42">
        <f t="shared" si="4"/>
        <v>16.394003306162002</v>
      </c>
      <c r="Q42">
        <f t="shared" si="5"/>
        <v>28.36458986490338</v>
      </c>
      <c r="R42">
        <f t="shared" si="6"/>
        <v>-11.970586558741378</v>
      </c>
      <c r="T42">
        <f t="shared" si="7"/>
        <v>-0.26744778400407537</v>
      </c>
    </row>
    <row r="43" spans="2:20" x14ac:dyDescent="0.25">
      <c r="B43" s="19" t="s">
        <v>14</v>
      </c>
      <c r="C43" s="21">
        <v>49091</v>
      </c>
      <c r="E43" s="21">
        <v>50192</v>
      </c>
      <c r="G43" s="22">
        <v>44618</v>
      </c>
      <c r="I43">
        <f t="shared" si="0"/>
        <v>4473</v>
      </c>
      <c r="K43">
        <f t="shared" si="1"/>
        <v>5574</v>
      </c>
      <c r="M43">
        <f t="shared" si="2"/>
        <v>-1101</v>
      </c>
      <c r="N43">
        <f t="shared" si="3"/>
        <v>10047</v>
      </c>
      <c r="P43">
        <f t="shared" si="4"/>
        <v>18.021212090690248</v>
      </c>
      <c r="Q43">
        <f t="shared" si="5"/>
        <v>22.45701681053151</v>
      </c>
      <c r="R43">
        <f t="shared" si="6"/>
        <v>-4.4358047198412613</v>
      </c>
      <c r="T43">
        <f t="shared" si="7"/>
        <v>-0.10958495073156166</v>
      </c>
    </row>
    <row r="44" spans="2:20" x14ac:dyDescent="0.25">
      <c r="B44" s="20"/>
      <c r="C44" s="21"/>
      <c r="E44" s="21"/>
      <c r="G44" s="22"/>
    </row>
  </sheetData>
  <mergeCells count="3">
    <mergeCell ref="B3:B4"/>
    <mergeCell ref="C3:P3"/>
    <mergeCell ref="B2:P2"/>
  </mergeCells>
  <printOptions horizontalCentered="1"/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PY02C5MB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David Candia</cp:lastModifiedBy>
  <dcterms:created xsi:type="dcterms:W3CDTF">2025-12-28T22:10:24Z</dcterms:created>
  <dcterms:modified xsi:type="dcterms:W3CDTF">2025-12-28T22:13:45Z</dcterms:modified>
</cp:coreProperties>
</file>