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604 PER\2017\"/>
    </mc:Choice>
  </mc:AlternateContent>
  <xr:revisionPtr revIDLastSave="0" documentId="13_ncr:1_{A3B63886-FD38-4EE3-8FF6-818B3238ECE5}" xr6:coauthVersionLast="45" xr6:coauthVersionMax="45" xr10:uidLastSave="{00000000-0000-0000-0000-000000000000}"/>
  <bookViews>
    <workbookView xWindow="390" yWindow="390" windowWidth="14190" windowHeight="10920" xr2:uid="{00000000-000D-0000-FFFF-FFFF00000000}"/>
  </bookViews>
  <sheets>
    <sheet name="PERU20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 s="1"/>
  <c r="K25" i="1"/>
  <c r="Q25" i="1" s="1"/>
  <c r="K24" i="1"/>
  <c r="Q24" i="1" s="1"/>
  <c r="K23" i="1"/>
  <c r="Q23" i="1" s="1"/>
  <c r="K22" i="1"/>
  <c r="Q22" i="1" s="1"/>
  <c r="K21" i="1"/>
  <c r="Q21" i="1" s="1"/>
  <c r="I22" i="1"/>
  <c r="M22" i="1" s="1"/>
  <c r="I23" i="1"/>
  <c r="M23" i="1" s="1"/>
  <c r="I24" i="1"/>
  <c r="P24" i="1" s="1"/>
  <c r="I25" i="1"/>
  <c r="P25" i="1" s="1"/>
  <c r="R25" i="1" s="1"/>
  <c r="I20" i="1"/>
  <c r="I21" i="1"/>
  <c r="K18" i="1"/>
  <c r="I18" i="1"/>
  <c r="N20" i="1" l="1"/>
  <c r="P20" i="1"/>
  <c r="N22" i="1"/>
  <c r="T22" i="1" s="1"/>
  <c r="R24" i="1"/>
  <c r="M20" i="1"/>
  <c r="T20" i="1" s="1"/>
  <c r="N21" i="1"/>
  <c r="N24" i="1"/>
  <c r="M25" i="1"/>
  <c r="P23" i="1"/>
  <c r="N25" i="1"/>
  <c r="P21" i="1"/>
  <c r="R21" i="1" s="1"/>
  <c r="M21" i="1"/>
  <c r="P22" i="1"/>
  <c r="R22" i="1" s="1"/>
  <c r="M24" i="1"/>
  <c r="R20" i="1"/>
  <c r="N23" i="1"/>
  <c r="T23" i="1" s="1"/>
  <c r="R23" i="1"/>
  <c r="N18" i="1"/>
  <c r="M18" i="1"/>
  <c r="T21" i="1" l="1"/>
  <c r="T25" i="1"/>
  <c r="T24" i="1"/>
</calcChain>
</file>

<file path=xl/sharedStrings.xml><?xml version="1.0" encoding="utf-8"?>
<sst xmlns="http://schemas.openxmlformats.org/spreadsheetml/2006/main" count="37" uniqueCount="23">
  <si>
    <t>1 MILLON O MAS</t>
  </si>
  <si>
    <t>500000-999999</t>
  </si>
  <si>
    <t>100000-499999</t>
  </si>
  <si>
    <t>50000-99999</t>
  </si>
  <si>
    <t>20000-49999</t>
  </si>
  <si>
    <t>Total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</si>
  <si>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</si>
  <si>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Matriz Básica Ciudades por categorías de Tamaño</t>
  </si>
  <si>
    <t>Indice de eficiencia demografica</t>
  </si>
  <si>
    <t>TOTAL</t>
  </si>
  <si>
    <t>Población Residente</t>
  </si>
  <si>
    <t>Población Anterior</t>
  </si>
  <si>
    <t>No Migrantes</t>
  </si>
  <si>
    <t>Inmigrantes</t>
  </si>
  <si>
    <t>Emigrantes</t>
  </si>
  <si>
    <t>Migración Neta</t>
  </si>
  <si>
    <t>Migración Bruta</t>
  </si>
  <si>
    <t>Inmigración</t>
  </si>
  <si>
    <t>Emigración</t>
  </si>
  <si>
    <t>Tasas</t>
  </si>
  <si>
    <t>Otro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</si>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</sst>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11" x14ac:knownFonts="1">
    <font>
      <sz val="1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9"/>
      <color rgb="FF00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.5"/>
      <name val="Tahoma"/>
      <family val="2"/>
    </font>
    <font>
      <sz val="8.5"/>
      <color rgb="FF000000"/>
      <name val="Tahoma"/>
      <family val="2"/>
    </font>
    <font>
      <b/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5" fillId="0" borderId="3" xfId="0" applyFont="1" applyBorder="1" applyAlignment="1">
      <alignment horizontal="left"/>
    </xf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2" fontId="8" fillId="0" borderId="0" xfId="0" applyNumberFormat="1" applyFont="1"/>
    <xf numFmtId="2" fontId="9" fillId="0" borderId="0" xfId="0" applyNumberFormat="1" applyFont="1" applyBorder="1" applyAlignment="1">
      <alignment horizontal="left" vertical="top" wrapText="1"/>
    </xf>
    <xf numFmtId="1" fontId="8" fillId="0" borderId="0" xfId="0" applyNumberFormat="1" applyFont="1"/>
    <xf numFmtId="1" fontId="9" fillId="0" borderId="0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5"/>
  <sheetViews>
    <sheetView showGridLines="0" tabSelected="1" workbookViewId="0">
      <selection activeCell="D7" sqref="D7"/>
    </sheetView>
  </sheetViews>
  <sheetFormatPr defaultColWidth="9.140625" defaultRowHeight="12.75" x14ac:dyDescent="0.2"/>
  <cols>
    <col min="1" max="1" width="1.42578125" customWidth="1"/>
    <col min="2" max="2" width="34.5703125" customWidth="1"/>
    <col min="3" max="3" width="12.7109375" customWidth="1"/>
    <col min="4" max="4" width="12.5703125" bestFit="1" customWidth="1"/>
    <col min="5" max="5" width="13.5703125" bestFit="1" customWidth="1"/>
    <col min="6" max="6" width="11.85546875" bestFit="1" customWidth="1"/>
    <col min="7" max="7" width="10.28515625" customWidth="1"/>
    <col min="8" max="8" width="10.140625" bestFit="1" customWidth="1"/>
    <col min="9" max="9" width="10.5703125" bestFit="1" customWidth="1"/>
    <col min="10" max="10" width="9.140625" customWidth="1"/>
    <col min="11" max="11" width="10.42578125" bestFit="1" customWidth="1"/>
    <col min="12" max="12" width="9.140625" customWidth="1"/>
    <col min="13" max="13" width="13.5703125" bestFit="1" customWidth="1"/>
    <col min="14" max="14" width="14.140625" bestFit="1" customWidth="1"/>
    <col min="15" max="15" width="9.140625" customWidth="1"/>
    <col min="19" max="19" width="6.140625" customWidth="1"/>
  </cols>
  <sheetData>
    <row r="1" spans="1:20" ht="15.6" customHeight="1" thickBo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0" ht="15.6" customHeight="1" thickBot="1" x14ac:dyDescent="0.25">
      <c r="A2" s="1"/>
      <c r="B2" s="20" t="s">
        <v>7</v>
      </c>
      <c r="C2" s="21"/>
      <c r="D2" s="21"/>
      <c r="E2" s="21"/>
      <c r="F2" s="21"/>
      <c r="G2" s="21"/>
      <c r="H2" s="21"/>
      <c r="I2" s="22"/>
      <c r="J2" s="13"/>
      <c r="K2" s="13"/>
      <c r="L2" s="13"/>
      <c r="M2" s="13"/>
      <c r="N2" s="13"/>
      <c r="O2" s="13"/>
      <c r="P2" s="14"/>
    </row>
    <row r="3" spans="1:20" ht="15.6" customHeight="1" x14ac:dyDescent="0.2">
      <c r="A3" s="3"/>
      <c r="B3" s="26" t="s">
        <v>21</v>
      </c>
      <c r="C3" s="29" t="s">
        <v>22</v>
      </c>
      <c r="D3" s="28"/>
      <c r="E3" s="28"/>
      <c r="F3" s="28"/>
      <c r="G3" s="28"/>
      <c r="H3" s="28"/>
      <c r="I3" s="28"/>
      <c r="J3" s="13"/>
      <c r="K3" s="13"/>
      <c r="L3" s="13"/>
      <c r="M3" s="13"/>
      <c r="N3" s="13"/>
      <c r="O3" s="13"/>
      <c r="P3" s="14"/>
    </row>
    <row r="4" spans="1:20" ht="15.6" customHeight="1" x14ac:dyDescent="0.2">
      <c r="A4" s="3"/>
      <c r="B4" s="27"/>
      <c r="C4" s="30" t="s">
        <v>20</v>
      </c>
      <c r="D4" s="30" t="s">
        <v>0</v>
      </c>
      <c r="E4" s="30" t="s">
        <v>1</v>
      </c>
      <c r="F4" s="30" t="s">
        <v>2</v>
      </c>
      <c r="G4" s="30" t="s">
        <v>3</v>
      </c>
      <c r="H4" s="30" t="s">
        <v>4</v>
      </c>
      <c r="I4" s="31" t="s">
        <v>5</v>
      </c>
      <c r="J4" s="5"/>
      <c r="K4" s="1"/>
      <c r="L4" s="1"/>
      <c r="M4" s="1"/>
      <c r="N4" s="1"/>
      <c r="O4" s="1"/>
    </row>
    <row r="5" spans="1:20" ht="15.6" customHeight="1" x14ac:dyDescent="0.2">
      <c r="A5" s="6"/>
      <c r="B5" s="19" t="s">
        <v>20</v>
      </c>
      <c r="C5" s="7">
        <v>7058909</v>
      </c>
      <c r="D5" s="7">
        <v>105896</v>
      </c>
      <c r="E5" s="7">
        <v>29150</v>
      </c>
      <c r="F5" s="7">
        <v>99731</v>
      </c>
      <c r="G5" s="7">
        <v>36550</v>
      </c>
      <c r="H5" s="7">
        <v>43629</v>
      </c>
      <c r="I5" s="7">
        <v>7373865</v>
      </c>
      <c r="J5" s="5"/>
      <c r="K5" s="1"/>
      <c r="L5" s="1"/>
      <c r="M5" s="1"/>
      <c r="N5" s="1"/>
      <c r="O5" s="1"/>
    </row>
    <row r="6" spans="1:20" ht="15.6" customHeight="1" x14ac:dyDescent="0.2">
      <c r="A6" s="6"/>
      <c r="B6" s="19" t="s">
        <v>0</v>
      </c>
      <c r="C6" s="7">
        <v>215290</v>
      </c>
      <c r="D6" s="7">
        <v>9169188</v>
      </c>
      <c r="E6" s="7">
        <v>50144</v>
      </c>
      <c r="F6" s="7">
        <v>154848</v>
      </c>
      <c r="G6" s="7">
        <v>53881</v>
      </c>
      <c r="H6" s="7">
        <v>59929</v>
      </c>
      <c r="I6" s="7">
        <v>9703280</v>
      </c>
      <c r="J6" s="5"/>
      <c r="K6" s="1"/>
      <c r="L6" s="1"/>
      <c r="M6" s="1"/>
      <c r="N6" s="1"/>
      <c r="O6" s="1"/>
    </row>
    <row r="7" spans="1:20" ht="15.6" customHeight="1" x14ac:dyDescent="0.2">
      <c r="A7" s="6"/>
      <c r="B7" s="19" t="s">
        <v>1</v>
      </c>
      <c r="C7" s="7">
        <v>61911</v>
      </c>
      <c r="D7" s="7">
        <v>29001</v>
      </c>
      <c r="E7" s="7">
        <v>1767912</v>
      </c>
      <c r="F7" s="7">
        <v>18276</v>
      </c>
      <c r="G7" s="7">
        <v>11623</v>
      </c>
      <c r="H7" s="7">
        <v>19679</v>
      </c>
      <c r="I7" s="7">
        <v>1908402</v>
      </c>
      <c r="J7" s="5"/>
      <c r="K7" s="1"/>
      <c r="L7" s="1"/>
      <c r="M7" s="1"/>
      <c r="N7" s="1"/>
      <c r="O7" s="1"/>
    </row>
    <row r="8" spans="1:20" ht="15.6" customHeight="1" x14ac:dyDescent="0.2">
      <c r="A8" s="6"/>
      <c r="B8" s="19" t="s">
        <v>2</v>
      </c>
      <c r="C8" s="7">
        <v>196436</v>
      </c>
      <c r="D8" s="7">
        <v>95781</v>
      </c>
      <c r="E8" s="7">
        <v>15787</v>
      </c>
      <c r="F8" s="7">
        <v>4019367</v>
      </c>
      <c r="G8" s="7">
        <v>24999</v>
      </c>
      <c r="H8" s="7">
        <v>36619</v>
      </c>
      <c r="I8" s="7">
        <v>4388989</v>
      </c>
      <c r="J8" s="5"/>
      <c r="K8" s="1"/>
      <c r="L8" s="1"/>
      <c r="M8" s="1"/>
      <c r="N8" s="1"/>
      <c r="O8" s="1"/>
    </row>
    <row r="9" spans="1:20" ht="15.6" customHeight="1" x14ac:dyDescent="0.2">
      <c r="A9" s="6"/>
      <c r="B9" s="19" t="s">
        <v>3</v>
      </c>
      <c r="C9" s="7">
        <v>54869</v>
      </c>
      <c r="D9" s="7">
        <v>35616</v>
      </c>
      <c r="E9" s="7">
        <v>9340</v>
      </c>
      <c r="F9" s="7">
        <v>21870</v>
      </c>
      <c r="G9" s="7">
        <v>1331568</v>
      </c>
      <c r="H9" s="7">
        <v>10423</v>
      </c>
      <c r="I9" s="7">
        <v>1463686</v>
      </c>
      <c r="J9" s="5"/>
      <c r="K9" s="1"/>
      <c r="L9" s="1"/>
      <c r="M9" s="1"/>
      <c r="N9" s="1"/>
      <c r="O9" s="1"/>
    </row>
    <row r="10" spans="1:20" ht="15.6" customHeight="1" x14ac:dyDescent="0.2">
      <c r="A10" s="6"/>
      <c r="B10" s="19" t="s">
        <v>4</v>
      </c>
      <c r="C10" s="7">
        <v>65267</v>
      </c>
      <c r="D10" s="7">
        <v>34568</v>
      </c>
      <c r="E10" s="7">
        <v>12237</v>
      </c>
      <c r="F10" s="7">
        <v>23431</v>
      </c>
      <c r="G10" s="7">
        <v>9386</v>
      </c>
      <c r="H10" s="7">
        <v>1642261</v>
      </c>
      <c r="I10" s="7">
        <v>1787150</v>
      </c>
      <c r="J10" s="5"/>
      <c r="K10" s="1"/>
      <c r="L10" s="1"/>
      <c r="M10" s="1"/>
      <c r="N10" s="1"/>
      <c r="O10" s="1"/>
    </row>
    <row r="11" spans="1:20" ht="15.6" customHeight="1" x14ac:dyDescent="0.2">
      <c r="A11" s="6"/>
      <c r="B11" s="8" t="s">
        <v>5</v>
      </c>
      <c r="C11" s="9">
        <v>7652682</v>
      </c>
      <c r="D11" s="9">
        <v>9470050</v>
      </c>
      <c r="E11" s="9">
        <v>1884570</v>
      </c>
      <c r="F11" s="9">
        <v>4337523</v>
      </c>
      <c r="G11" s="9">
        <v>1468007</v>
      </c>
      <c r="H11" s="9">
        <v>1812540</v>
      </c>
      <c r="I11" s="9">
        <v>26625372</v>
      </c>
      <c r="J11" s="5"/>
      <c r="K11" s="1"/>
      <c r="L11" s="1"/>
      <c r="M11" s="1"/>
      <c r="N11" s="1"/>
      <c r="O11" s="1"/>
    </row>
    <row r="12" spans="1:20" ht="15.6" customHeight="1" x14ac:dyDescent="0.2">
      <c r="A12" s="1"/>
      <c r="B12" s="11" t="s">
        <v>6</v>
      </c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</row>
    <row r="13" spans="1:20" ht="15.6" customHeight="1" x14ac:dyDescent="0.2">
      <c r="A13" s="1"/>
      <c r="B13" s="2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0" ht="15.6" customHeight="1" x14ac:dyDescent="0.2">
      <c r="A14" s="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3" t="s">
        <v>19</v>
      </c>
      <c r="Q14" s="23"/>
      <c r="R14" s="23"/>
      <c r="S14" s="12"/>
      <c r="T14" s="12"/>
    </row>
    <row r="15" spans="1:20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">
      <c r="B16" s="15"/>
      <c r="C16" s="15" t="s">
        <v>10</v>
      </c>
      <c r="D16" s="15"/>
      <c r="E16" s="15" t="s">
        <v>11</v>
      </c>
      <c r="F16" s="15"/>
      <c r="G16" s="15" t="s">
        <v>12</v>
      </c>
      <c r="H16" s="15"/>
      <c r="I16" s="15" t="s">
        <v>13</v>
      </c>
      <c r="J16" s="15"/>
      <c r="K16" s="15" t="s">
        <v>14</v>
      </c>
      <c r="L16" s="15"/>
      <c r="M16" s="15" t="s">
        <v>15</v>
      </c>
      <c r="N16" s="15" t="s">
        <v>16</v>
      </c>
      <c r="O16" s="15"/>
      <c r="P16" s="15" t="s">
        <v>17</v>
      </c>
      <c r="Q16" s="15" t="s">
        <v>18</v>
      </c>
      <c r="R16" s="15" t="s">
        <v>15</v>
      </c>
      <c r="S16" s="15"/>
      <c r="T16" s="15" t="s">
        <v>8</v>
      </c>
    </row>
    <row r="17" spans="2:20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2:20" x14ac:dyDescent="0.2">
      <c r="B18" s="15" t="s">
        <v>9</v>
      </c>
      <c r="C18" s="17">
        <v>26625372</v>
      </c>
      <c r="D18" s="17"/>
      <c r="E18" s="17">
        <v>26625372</v>
      </c>
      <c r="F18" s="17"/>
      <c r="G18" s="17">
        <v>24989205</v>
      </c>
      <c r="H18" s="17"/>
      <c r="I18" s="17">
        <f>C18-G18</f>
        <v>1636167</v>
      </c>
      <c r="J18" s="17"/>
      <c r="K18" s="17">
        <f>E18-G18</f>
        <v>1636167</v>
      </c>
      <c r="L18" s="17"/>
      <c r="M18" s="17">
        <f>I18-K18</f>
        <v>0</v>
      </c>
      <c r="N18" s="17">
        <f>I18+K18</f>
        <v>3272334</v>
      </c>
      <c r="O18" s="15"/>
      <c r="P18" s="15"/>
      <c r="Q18" s="15"/>
      <c r="R18" s="15"/>
      <c r="S18" s="15"/>
      <c r="T18" s="15"/>
    </row>
    <row r="19" spans="2:20" x14ac:dyDescent="0.2">
      <c r="B19" s="1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15"/>
      <c r="R19" s="15"/>
      <c r="S19" s="15"/>
      <c r="T19" s="15"/>
    </row>
    <row r="20" spans="2:20" x14ac:dyDescent="0.2">
      <c r="B20" s="16" t="s">
        <v>20</v>
      </c>
      <c r="C20" s="18">
        <v>7373865</v>
      </c>
      <c r="D20" s="17"/>
      <c r="E20" s="18">
        <v>7652682</v>
      </c>
      <c r="F20" s="17"/>
      <c r="G20" s="17">
        <v>7058909</v>
      </c>
      <c r="H20" s="17"/>
      <c r="I20" s="17">
        <f>C20-G20</f>
        <v>314956</v>
      </c>
      <c r="J20" s="17"/>
      <c r="K20" s="17">
        <f>E20-G20</f>
        <v>593773</v>
      </c>
      <c r="L20" s="17"/>
      <c r="M20" s="17">
        <f>I20-K20</f>
        <v>-278817</v>
      </c>
      <c r="N20" s="17">
        <f>I20+K20</f>
        <v>908729</v>
      </c>
      <c r="O20" s="15"/>
      <c r="P20" s="15">
        <f>((I20/5))/((C20+E20)/2)*1000</f>
        <v>8.3839886834946178</v>
      </c>
      <c r="Q20" s="15">
        <f>((K20/5))/((C20+E20)/2)*1000</f>
        <v>15.805973255199616</v>
      </c>
      <c r="R20" s="15">
        <f>P20-Q20</f>
        <v>-7.4219845717049981</v>
      </c>
      <c r="S20" s="15"/>
      <c r="T20" s="15">
        <f>M20/N20</f>
        <v>-0.3068208453785452</v>
      </c>
    </row>
    <row r="21" spans="2:20" x14ac:dyDescent="0.2">
      <c r="B21" s="16" t="s">
        <v>0</v>
      </c>
      <c r="C21" s="18">
        <v>9703280</v>
      </c>
      <c r="D21" s="17"/>
      <c r="E21" s="18">
        <v>9470050</v>
      </c>
      <c r="F21" s="17"/>
      <c r="G21" s="17">
        <v>9169188</v>
      </c>
      <c r="H21" s="17"/>
      <c r="I21" s="17">
        <f>C21-G21</f>
        <v>534092</v>
      </c>
      <c r="J21" s="17"/>
      <c r="K21" s="17">
        <f>E21-G21</f>
        <v>300862</v>
      </c>
      <c r="L21" s="17"/>
      <c r="M21" s="17">
        <f>I21-K21</f>
        <v>233230</v>
      </c>
      <c r="N21" s="17">
        <f>I21+K21</f>
        <v>834954</v>
      </c>
      <c r="O21" s="15"/>
      <c r="P21" s="15">
        <f>((I21/5))/((C21+E21)/2)*1000</f>
        <v>11.142394148538621</v>
      </c>
      <c r="Q21" s="15">
        <f>((K21/5))/((C21+E21)/2)*1000</f>
        <v>6.2766770300203465</v>
      </c>
      <c r="R21" s="15">
        <f>P21-Q21</f>
        <v>4.8657171185182744</v>
      </c>
      <c r="S21" s="15"/>
      <c r="T21" s="15">
        <f>M21/N21</f>
        <v>0.27933275366068072</v>
      </c>
    </row>
    <row r="22" spans="2:20" x14ac:dyDescent="0.2">
      <c r="B22" s="16" t="s">
        <v>1</v>
      </c>
      <c r="C22" s="18">
        <v>1908402</v>
      </c>
      <c r="D22" s="17"/>
      <c r="E22" s="18">
        <v>1884570</v>
      </c>
      <c r="F22" s="17"/>
      <c r="G22" s="17">
        <v>1767912</v>
      </c>
      <c r="H22" s="17"/>
      <c r="I22" s="17">
        <f t="shared" ref="I22:I25" si="0">C22-G22</f>
        <v>140490</v>
      </c>
      <c r="J22" s="17"/>
      <c r="K22" s="17">
        <f t="shared" ref="K22:K25" si="1">E22-G22</f>
        <v>116658</v>
      </c>
      <c r="L22" s="17"/>
      <c r="M22" s="17">
        <f t="shared" ref="M22:M25" si="2">I22-K22</f>
        <v>23832</v>
      </c>
      <c r="N22" s="17">
        <f t="shared" ref="N22:N25" si="3">I22+K22</f>
        <v>257148</v>
      </c>
      <c r="O22" s="15"/>
      <c r="P22" s="15">
        <f t="shared" ref="P22:P25" si="4">((I22/5))/((C22+E22)/2)*1000</f>
        <v>14.815822526504283</v>
      </c>
      <c r="Q22" s="15">
        <f t="shared" ref="Q22:Q25" si="5">((K22/5))/((C22+E22)/2)*1000</f>
        <v>12.302542702661659</v>
      </c>
      <c r="R22" s="15">
        <f t="shared" ref="R22:R25" si="6">P22-Q22</f>
        <v>2.5132798238426233</v>
      </c>
      <c r="S22" s="15"/>
      <c r="T22" s="15">
        <f t="shared" ref="T22:T25" si="7">M22/N22</f>
        <v>9.2678146437071257E-2</v>
      </c>
    </row>
    <row r="23" spans="2:20" x14ac:dyDescent="0.2">
      <c r="B23" s="16" t="s">
        <v>2</v>
      </c>
      <c r="C23" s="18">
        <v>4388989</v>
      </c>
      <c r="D23" s="17"/>
      <c r="E23" s="18">
        <v>4337523</v>
      </c>
      <c r="F23" s="17"/>
      <c r="G23" s="17">
        <v>4019367</v>
      </c>
      <c r="H23" s="17"/>
      <c r="I23" s="17">
        <f t="shared" si="0"/>
        <v>369622</v>
      </c>
      <c r="J23" s="17"/>
      <c r="K23" s="17">
        <f t="shared" si="1"/>
        <v>318156</v>
      </c>
      <c r="L23" s="17"/>
      <c r="M23" s="17">
        <f t="shared" si="2"/>
        <v>51466</v>
      </c>
      <c r="N23" s="17">
        <f t="shared" si="3"/>
        <v>687778</v>
      </c>
      <c r="O23" s="15"/>
      <c r="P23" s="15">
        <f t="shared" si="4"/>
        <v>16.942485153289194</v>
      </c>
      <c r="Q23" s="15">
        <f t="shared" si="5"/>
        <v>14.583421188213572</v>
      </c>
      <c r="R23" s="15">
        <f t="shared" si="6"/>
        <v>2.359063965075622</v>
      </c>
      <c r="S23" s="15"/>
      <c r="T23" s="15">
        <f t="shared" si="7"/>
        <v>7.4829378084207407E-2</v>
      </c>
    </row>
    <row r="24" spans="2:20" x14ac:dyDescent="0.2">
      <c r="B24" s="16" t="s">
        <v>3</v>
      </c>
      <c r="C24" s="18">
        <v>1463686</v>
      </c>
      <c r="D24" s="17"/>
      <c r="E24" s="18">
        <v>1468007</v>
      </c>
      <c r="F24" s="17"/>
      <c r="G24" s="17">
        <v>1331568</v>
      </c>
      <c r="H24" s="17"/>
      <c r="I24" s="17">
        <f t="shared" si="0"/>
        <v>132118</v>
      </c>
      <c r="J24" s="17"/>
      <c r="K24" s="17">
        <f t="shared" si="1"/>
        <v>136439</v>
      </c>
      <c r="L24" s="17"/>
      <c r="M24" s="17">
        <f t="shared" si="2"/>
        <v>-4321</v>
      </c>
      <c r="N24" s="17">
        <f t="shared" si="3"/>
        <v>268557</v>
      </c>
      <c r="O24" s="15"/>
      <c r="P24" s="15">
        <f t="shared" si="4"/>
        <v>18.026171225977617</v>
      </c>
      <c r="Q24" s="15">
        <f t="shared" si="5"/>
        <v>18.615728181634296</v>
      </c>
      <c r="R24" s="15">
        <f t="shared" si="6"/>
        <v>-0.58955695565667909</v>
      </c>
      <c r="S24" s="15"/>
      <c r="T24" s="15">
        <f t="shared" si="7"/>
        <v>-1.6089694180378838E-2</v>
      </c>
    </row>
    <row r="25" spans="2:20" x14ac:dyDescent="0.2">
      <c r="B25" s="16" t="s">
        <v>4</v>
      </c>
      <c r="C25" s="18">
        <v>1787150</v>
      </c>
      <c r="D25" s="17"/>
      <c r="E25" s="18">
        <v>1812540</v>
      </c>
      <c r="F25" s="17"/>
      <c r="G25" s="17">
        <v>1642261</v>
      </c>
      <c r="H25" s="17"/>
      <c r="I25" s="17">
        <f t="shared" si="0"/>
        <v>144889</v>
      </c>
      <c r="J25" s="17"/>
      <c r="K25" s="17">
        <f t="shared" si="1"/>
        <v>170279</v>
      </c>
      <c r="L25" s="17"/>
      <c r="M25" s="17">
        <f t="shared" si="2"/>
        <v>-25390</v>
      </c>
      <c r="N25" s="17">
        <f t="shared" si="3"/>
        <v>315168</v>
      </c>
      <c r="O25" s="15"/>
      <c r="P25" s="15">
        <f t="shared" si="4"/>
        <v>16.100164180804459</v>
      </c>
      <c r="Q25" s="15">
        <f t="shared" si="5"/>
        <v>18.921518241848606</v>
      </c>
      <c r="R25" s="15">
        <f t="shared" si="6"/>
        <v>-2.821354061044147</v>
      </c>
      <c r="S25" s="15"/>
      <c r="T25" s="15">
        <f t="shared" si="7"/>
        <v>-8.056020915829018E-2</v>
      </c>
    </row>
  </sheetData>
  <mergeCells count="5">
    <mergeCell ref="B3:B4"/>
    <mergeCell ref="C3:I3"/>
    <mergeCell ref="B2:I2"/>
    <mergeCell ref="P14:R14"/>
    <mergeCell ref="A1:O1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2019-12-03T15:28:06Z</dcterms:created>
  <dcterms:modified xsi:type="dcterms:W3CDTF">2021-04-05T02:18:50Z</dcterms:modified>
</cp:coreProperties>
</file>