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320 GTM\2018\"/>
    </mc:Choice>
  </mc:AlternateContent>
  <xr:revisionPtr revIDLastSave="0" documentId="13_ncr:1_{71A3F1F3-A573-423B-8DF9-9E6EAAD3E9DD}" xr6:coauthVersionLast="45" xr6:coauthVersionMax="45" xr10:uidLastSave="{00000000-0000-0000-0000-000000000000}"/>
  <bookViews>
    <workbookView xWindow="780" yWindow="600" windowWidth="14190" windowHeight="10920" xr2:uid="{00000000-000D-0000-FFFF-FFFF00000000}"/>
  </bookViews>
  <sheets>
    <sheet name="GUATEMALA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J19" i="1" l="1"/>
  <c r="J23" i="1"/>
  <c r="J22" i="1"/>
  <c r="J21" i="1"/>
  <c r="P21" i="1" s="1"/>
  <c r="J20" i="1"/>
  <c r="H21" i="1"/>
  <c r="H22" i="1"/>
  <c r="H23" i="1"/>
  <c r="H19" i="1"/>
  <c r="H17" i="1" l="1"/>
  <c r="O23" i="1"/>
  <c r="M23" i="1"/>
  <c r="L23" i="1"/>
  <c r="R23" i="1" s="1"/>
  <c r="O22" i="1"/>
  <c r="L22" i="1"/>
  <c r="M22" i="1"/>
  <c r="P22" i="1"/>
  <c r="O20" i="1"/>
  <c r="M20" i="1"/>
  <c r="L20" i="1"/>
  <c r="R20" i="1" s="1"/>
  <c r="O21" i="1"/>
  <c r="Q21" i="1" s="1"/>
  <c r="M21" i="1"/>
  <c r="L21" i="1"/>
  <c r="P23" i="1"/>
  <c r="O19" i="1"/>
  <c r="L19" i="1"/>
  <c r="M19" i="1"/>
  <c r="P20" i="1"/>
  <c r="J17" i="1"/>
  <c r="P19" i="1"/>
  <c r="R19" i="1" l="1"/>
  <c r="Q22" i="1"/>
  <c r="Q20" i="1"/>
  <c r="M17" i="1"/>
  <c r="P17" i="1"/>
  <c r="Q19" i="1"/>
  <c r="O17" i="1"/>
  <c r="L17" i="1"/>
  <c r="R17" i="1" s="1"/>
  <c r="R22" i="1"/>
  <c r="Q23" i="1"/>
  <c r="R21" i="1"/>
  <c r="Q17" i="1" l="1"/>
</calcChain>
</file>

<file path=xl/sharedStrings.xml><?xml version="1.0" encoding="utf-8"?>
<sst xmlns="http://schemas.openxmlformats.org/spreadsheetml/2006/main" count="40" uniqueCount="22">
  <si>
    <t>Total</t>
  </si>
  <si>
    <t>Matriz Básica Ciudades por categorías de Tamaño</t>
  </si>
  <si>
    <t>1 MILLÓN O MÁS</t>
  </si>
  <si>
    <t>50000-99999</t>
  </si>
  <si>
    <t>20000-49999</t>
  </si>
  <si>
    <t>100000-499999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</si>
  <si>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</si>
  <si>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Población Residente</t>
  </si>
  <si>
    <t>Población hace 5 años</t>
  </si>
  <si>
    <t>No migrantes</t>
  </si>
  <si>
    <t>Inmigrantes</t>
  </si>
  <si>
    <t>Emigrantes</t>
  </si>
  <si>
    <t>Migración Neta</t>
  </si>
  <si>
    <t>Migración Bruta</t>
  </si>
  <si>
    <t>Tasas</t>
  </si>
  <si>
    <t>Inmigración</t>
  </si>
  <si>
    <t>Emigración</t>
  </si>
  <si>
    <t>Índice de Eficiencia</t>
  </si>
  <si>
    <t>TOTAL</t>
  </si>
  <si>
    <t>Ciudad de residencia 5 años atrás (Tamaño)</t>
  </si>
  <si>
    <t>Otro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</si>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</sst>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9" x14ac:knownFonts="1">
    <font>
      <sz val="1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8"/>
      <name val="Verdana"/>
      <family val="2"/>
    </font>
    <font>
      <b/>
      <sz val="9"/>
      <color rgb="FF000000"/>
      <name val="Arial"/>
      <family val="2"/>
    </font>
    <font>
      <sz val="8"/>
      <name val="Verdana"/>
      <family val="2"/>
    </font>
    <font>
      <sz val="8.5"/>
      <name val="Tahoma"/>
      <family val="2"/>
    </font>
    <font>
      <b/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5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24"/>
  <sheetViews>
    <sheetView showGridLines="0" tabSelected="1" workbookViewId="0">
      <selection activeCell="B13" sqref="B13"/>
    </sheetView>
  </sheetViews>
  <sheetFormatPr defaultColWidth="9.140625" defaultRowHeight="12.75" x14ac:dyDescent="0.2"/>
  <cols>
    <col min="1" max="1" width="1.42578125" customWidth="1"/>
    <col min="2" max="2" width="28.5703125" customWidth="1"/>
    <col min="3" max="3" width="14.5703125" customWidth="1"/>
    <col min="4" max="4" width="13.85546875" customWidth="1"/>
    <col min="5" max="6" width="12.140625" customWidth="1"/>
    <col min="7" max="7" width="11.140625" customWidth="1"/>
    <col min="8" max="8" width="11.28515625" customWidth="1"/>
    <col min="9" max="9" width="3.28515625" customWidth="1"/>
    <col min="10" max="10" width="11.28515625" bestFit="1" customWidth="1"/>
    <col min="11" max="11" width="4.7109375" customWidth="1"/>
    <col min="12" max="12" width="10.28515625" bestFit="1" customWidth="1"/>
    <col min="13" max="13" width="11.28515625" bestFit="1" customWidth="1"/>
    <col min="14" max="14" width="5.140625" customWidth="1"/>
    <col min="15" max="16" width="11.28515625" style="16" customWidth="1"/>
    <col min="17" max="17" width="15.140625" style="16" customWidth="1"/>
    <col min="18" max="18" width="13.140625" style="16" customWidth="1"/>
  </cols>
  <sheetData>
    <row r="1" spans="1:18" ht="15.6" customHeight="1" thickBot="1" x14ac:dyDescent="0.25">
      <c r="A1" s="1"/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8" ht="15.6" customHeight="1" thickBot="1" x14ac:dyDescent="0.25">
      <c r="A2" s="1"/>
      <c r="B2" s="26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8" t="s">
        <v>1</v>
      </c>
      <c r="I2" s="1"/>
      <c r="J2" s="1"/>
    </row>
    <row r="3" spans="1:18" ht="12.75" customHeight="1" x14ac:dyDescent="0.2">
      <c r="A3" s="3"/>
      <c r="B3" s="32" t="s">
        <v>21</v>
      </c>
      <c r="C3" s="24" t="s">
        <v>19</v>
      </c>
      <c r="D3" s="25"/>
      <c r="E3" s="25"/>
      <c r="F3" s="25"/>
      <c r="G3" s="25"/>
      <c r="H3" s="25"/>
      <c r="I3" s="1"/>
      <c r="J3" s="1"/>
    </row>
    <row r="4" spans="1:18" ht="15.6" customHeight="1" x14ac:dyDescent="0.2">
      <c r="A4" s="3"/>
      <c r="B4" s="33"/>
      <c r="C4" s="6" t="s">
        <v>20</v>
      </c>
      <c r="D4" s="6" t="s">
        <v>2</v>
      </c>
      <c r="E4" s="6" t="s">
        <v>5</v>
      </c>
      <c r="F4" s="6" t="s">
        <v>3</v>
      </c>
      <c r="G4" s="6" t="s">
        <v>4</v>
      </c>
      <c r="H4" s="7" t="s">
        <v>0</v>
      </c>
      <c r="I4" s="1"/>
      <c r="J4" s="1"/>
    </row>
    <row r="5" spans="1:18" ht="15.6" customHeight="1" x14ac:dyDescent="0.2">
      <c r="A5" s="8"/>
      <c r="B5" s="34" t="s">
        <v>20</v>
      </c>
      <c r="C5" s="9">
        <v>6358201</v>
      </c>
      <c r="D5" s="9">
        <v>20829</v>
      </c>
      <c r="E5" s="9">
        <v>13922</v>
      </c>
      <c r="F5" s="9">
        <v>15356</v>
      </c>
      <c r="G5" s="9">
        <v>16349</v>
      </c>
      <c r="H5" s="9">
        <v>6424657</v>
      </c>
      <c r="I5" s="1"/>
      <c r="J5" s="1"/>
    </row>
    <row r="6" spans="1:18" ht="15.6" customHeight="1" x14ac:dyDescent="0.2">
      <c r="A6" s="8"/>
      <c r="B6" s="4" t="s">
        <v>2</v>
      </c>
      <c r="C6" s="9">
        <v>22031</v>
      </c>
      <c r="D6" s="9">
        <v>2492564</v>
      </c>
      <c r="E6" s="9">
        <v>8559</v>
      </c>
      <c r="F6" s="9">
        <v>8957</v>
      </c>
      <c r="G6" s="9">
        <v>8545</v>
      </c>
      <c r="H6" s="9">
        <v>2540656</v>
      </c>
      <c r="I6" s="1"/>
      <c r="J6" s="1"/>
    </row>
    <row r="7" spans="1:18" ht="15.6" customHeight="1" x14ac:dyDescent="0.2">
      <c r="A7" s="8"/>
      <c r="B7" s="4" t="s">
        <v>5</v>
      </c>
      <c r="C7" s="9">
        <v>13674</v>
      </c>
      <c r="D7" s="9">
        <v>5252</v>
      </c>
      <c r="E7" s="9">
        <v>1146086</v>
      </c>
      <c r="F7" s="9">
        <v>3488</v>
      </c>
      <c r="G7" s="9">
        <v>3852</v>
      </c>
      <c r="H7" s="9">
        <v>1172352</v>
      </c>
      <c r="I7" s="1"/>
      <c r="J7" s="1"/>
    </row>
    <row r="8" spans="1:18" ht="15.6" customHeight="1" x14ac:dyDescent="0.2">
      <c r="A8" s="8"/>
      <c r="B8" s="4" t="s">
        <v>3</v>
      </c>
      <c r="C8" s="9">
        <v>9819</v>
      </c>
      <c r="D8" s="9">
        <v>5937</v>
      </c>
      <c r="E8" s="9">
        <v>2579</v>
      </c>
      <c r="F8" s="9">
        <v>1006469</v>
      </c>
      <c r="G8" s="9">
        <v>2841</v>
      </c>
      <c r="H8" s="9">
        <v>1027645</v>
      </c>
      <c r="I8" s="1"/>
      <c r="J8" s="1"/>
    </row>
    <row r="9" spans="1:18" ht="15.6" customHeight="1" x14ac:dyDescent="0.2">
      <c r="A9" s="8"/>
      <c r="B9" s="4" t="s">
        <v>4</v>
      </c>
      <c r="C9" s="9">
        <v>14962</v>
      </c>
      <c r="D9" s="9">
        <v>10526</v>
      </c>
      <c r="E9" s="9">
        <v>4096</v>
      </c>
      <c r="F9" s="9">
        <v>3880</v>
      </c>
      <c r="G9" s="9">
        <v>1852167</v>
      </c>
      <c r="H9" s="9">
        <v>1885631</v>
      </c>
      <c r="I9" s="1"/>
      <c r="J9" s="1"/>
    </row>
    <row r="10" spans="1:18" ht="15.6" customHeight="1" x14ac:dyDescent="0.2">
      <c r="A10" s="8"/>
      <c r="B10" s="10" t="s">
        <v>0</v>
      </c>
      <c r="C10" s="11">
        <v>6418687</v>
      </c>
      <c r="D10" s="11">
        <v>2535108</v>
      </c>
      <c r="E10" s="11">
        <v>1175242</v>
      </c>
      <c r="F10" s="11">
        <v>1038150</v>
      </c>
      <c r="G10" s="11">
        <v>1883754</v>
      </c>
      <c r="H10" s="11">
        <v>13050941</v>
      </c>
      <c r="I10" s="1"/>
      <c r="J10" s="1"/>
    </row>
    <row r="11" spans="1:18" ht="15.6" customHeight="1" x14ac:dyDescent="0.2">
      <c r="A11" s="1"/>
      <c r="B11" s="13" t="s">
        <v>6</v>
      </c>
      <c r="C11" s="5"/>
      <c r="D11" s="5"/>
      <c r="E11" s="5"/>
      <c r="F11" s="5"/>
      <c r="G11" s="5"/>
      <c r="H11" s="5"/>
      <c r="I11" s="1"/>
      <c r="J11" s="1"/>
    </row>
    <row r="12" spans="1:18" ht="15.6" customHeight="1" x14ac:dyDescent="0.2">
      <c r="A12" s="1"/>
      <c r="B12" s="2"/>
      <c r="C12" s="12"/>
      <c r="D12" s="1"/>
      <c r="E12" s="1"/>
      <c r="F12" s="1"/>
      <c r="G12" s="1"/>
      <c r="H12" s="1"/>
      <c r="I12" s="1"/>
      <c r="J12" s="1"/>
    </row>
    <row r="13" spans="1:18" ht="15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">
      <c r="O14" s="29" t="s">
        <v>14</v>
      </c>
      <c r="P14" s="29"/>
    </row>
    <row r="15" spans="1:18" ht="25.5" x14ac:dyDescent="0.2">
      <c r="C15" s="15" t="s">
        <v>7</v>
      </c>
      <c r="D15" s="15" t="s">
        <v>8</v>
      </c>
      <c r="F15" s="15" t="s">
        <v>9</v>
      </c>
      <c r="H15" s="15" t="s">
        <v>10</v>
      </c>
      <c r="J15" s="15" t="s">
        <v>11</v>
      </c>
      <c r="L15" s="17" t="s">
        <v>12</v>
      </c>
      <c r="M15" s="17" t="s">
        <v>13</v>
      </c>
      <c r="N15" s="15"/>
      <c r="O15" s="17" t="s">
        <v>15</v>
      </c>
      <c r="P15" s="17" t="s">
        <v>16</v>
      </c>
      <c r="Q15" s="17" t="s">
        <v>12</v>
      </c>
      <c r="R15" s="17" t="s">
        <v>17</v>
      </c>
    </row>
    <row r="17" spans="2:18" x14ac:dyDescent="0.2">
      <c r="B17" t="s">
        <v>18</v>
      </c>
      <c r="C17" s="21">
        <v>13050941</v>
      </c>
      <c r="D17" s="21">
        <v>13050941</v>
      </c>
      <c r="E17" s="20"/>
      <c r="F17" s="21">
        <v>12855487</v>
      </c>
      <c r="G17" s="20"/>
      <c r="H17" s="21">
        <f>SUM(H20:H23)</f>
        <v>128998</v>
      </c>
      <c r="I17" s="20"/>
      <c r="J17" s="21">
        <f>SUM(J20:J23)</f>
        <v>134968</v>
      </c>
      <c r="K17" s="20"/>
      <c r="L17" s="22">
        <f>H17-J17</f>
        <v>-5970</v>
      </c>
      <c r="M17" s="22">
        <f t="shared" ref="M17" si="0">H17+J17</f>
        <v>263966</v>
      </c>
      <c r="N17" s="20"/>
      <c r="O17" s="19">
        <f>((H17/5))/((C17+D17)/2)*1000</f>
        <v>1.9768382984797799</v>
      </c>
      <c r="P17" s="19">
        <f>((J17/5))/((C17+D17)/2)*1000</f>
        <v>2.0683259544273471</v>
      </c>
      <c r="Q17" s="19">
        <f>O17-P17</f>
        <v>-9.1487655947567248E-2</v>
      </c>
      <c r="R17" s="19">
        <f>L17/M17</f>
        <v>-2.2616549101020587E-2</v>
      </c>
    </row>
    <row r="18" spans="2:18" x14ac:dyDescent="0.2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 x14ac:dyDescent="0.2">
      <c r="B19" s="14" t="s">
        <v>20</v>
      </c>
      <c r="C19" s="21">
        <v>6424657</v>
      </c>
      <c r="D19" s="21">
        <v>6418687</v>
      </c>
      <c r="E19" s="20"/>
      <c r="F19" s="23">
        <v>6358201</v>
      </c>
      <c r="G19" s="20"/>
      <c r="H19" s="23">
        <f>C19-F19</f>
        <v>66456</v>
      </c>
      <c r="I19" s="20"/>
      <c r="J19" s="23">
        <f>D19-F19</f>
        <v>60486</v>
      </c>
      <c r="K19" s="20"/>
      <c r="L19" s="22">
        <f>H19-J19</f>
        <v>5970</v>
      </c>
      <c r="M19" s="22">
        <f>H19+J19</f>
        <v>126942</v>
      </c>
      <c r="N19" s="20"/>
      <c r="O19" s="19">
        <f>((H19/5))/((C19+D19)/2)*1000</f>
        <v>2.0697413383928671</v>
      </c>
      <c r="P19" s="19">
        <f>((J19/5))/((C19+D19)/2)*1000</f>
        <v>1.8838084536239161</v>
      </c>
      <c r="Q19" s="19">
        <f>O19-P19</f>
        <v>0.18593288476895098</v>
      </c>
      <c r="R19" s="19">
        <f>L19/M19</f>
        <v>4.702935198752186E-2</v>
      </c>
    </row>
    <row r="20" spans="2:18" x14ac:dyDescent="0.2">
      <c r="B20" s="14" t="s">
        <v>2</v>
      </c>
      <c r="C20" s="21">
        <v>2540656</v>
      </c>
      <c r="D20" s="21">
        <v>2535108</v>
      </c>
      <c r="E20" s="20"/>
      <c r="F20" s="23">
        <v>2492564</v>
      </c>
      <c r="G20" s="20"/>
      <c r="H20" s="23">
        <f>C20-F20</f>
        <v>48092</v>
      </c>
      <c r="I20" s="20"/>
      <c r="J20" s="23">
        <f>D20-F20</f>
        <v>42544</v>
      </c>
      <c r="K20" s="20"/>
      <c r="L20" s="22">
        <f>H20-J20</f>
        <v>5548</v>
      </c>
      <c r="M20" s="22">
        <f>H20+J20</f>
        <v>90636</v>
      </c>
      <c r="N20" s="20"/>
      <c r="O20" s="19">
        <f>((H20/5))/((C20+D20)/2)*1000</f>
        <v>3.7899319196085552</v>
      </c>
      <c r="P20" s="19">
        <f>((J20/5))/((C20+D20)/2)*1000</f>
        <v>3.3527169505910832</v>
      </c>
      <c r="Q20" s="19">
        <f>O20-P20</f>
        <v>0.43721496901747203</v>
      </c>
      <c r="R20" s="19">
        <f>L20/M20</f>
        <v>6.1211880488988922E-2</v>
      </c>
    </row>
    <row r="21" spans="2:18" x14ac:dyDescent="0.2">
      <c r="B21" s="14" t="s">
        <v>5</v>
      </c>
      <c r="C21" s="21">
        <v>1172352</v>
      </c>
      <c r="D21" s="21">
        <v>1175242</v>
      </c>
      <c r="E21" s="20"/>
      <c r="F21" s="23">
        <v>1146086</v>
      </c>
      <c r="G21" s="20"/>
      <c r="H21" s="23">
        <f>C21-F21</f>
        <v>26266</v>
      </c>
      <c r="I21" s="20"/>
      <c r="J21" s="23">
        <f t="shared" ref="J21:J23" si="1">D21-F21</f>
        <v>29156</v>
      </c>
      <c r="K21" s="20"/>
      <c r="L21" s="22">
        <f t="shared" ref="L21:L23" si="2">H21-J21</f>
        <v>-2890</v>
      </c>
      <c r="M21" s="22">
        <f t="shared" ref="M21:M23" si="3">H21+J21</f>
        <v>55422</v>
      </c>
      <c r="N21" s="20"/>
      <c r="O21" s="19">
        <f t="shared" ref="O21:O23" si="4">((H21/5))/((C21+D21)/2)*1000</f>
        <v>4.4753905487916565</v>
      </c>
      <c r="P21" s="19">
        <f t="shared" ref="P21:P23" si="5">((J21/5))/((C21+D21)/2)*1000</f>
        <v>4.9678095956967008</v>
      </c>
      <c r="Q21" s="19">
        <f t="shared" ref="Q21:Q23" si="6">O21-P21</f>
        <v>-0.49241904690504423</v>
      </c>
      <c r="R21" s="19">
        <f t="shared" ref="R21:R23" si="7">L21/M21</f>
        <v>-5.2145357439284036E-2</v>
      </c>
    </row>
    <row r="22" spans="2:18" x14ac:dyDescent="0.2">
      <c r="B22" s="14" t="s">
        <v>3</v>
      </c>
      <c r="C22" s="21">
        <v>1027645</v>
      </c>
      <c r="D22" s="21">
        <v>1038150</v>
      </c>
      <c r="E22" s="20"/>
      <c r="F22" s="23">
        <v>1006469</v>
      </c>
      <c r="G22" s="20"/>
      <c r="H22" s="23">
        <f>C22-F22</f>
        <v>21176</v>
      </c>
      <c r="I22" s="20"/>
      <c r="J22" s="23">
        <f t="shared" si="1"/>
        <v>31681</v>
      </c>
      <c r="K22" s="20"/>
      <c r="L22" s="22">
        <f t="shared" si="2"/>
        <v>-10505</v>
      </c>
      <c r="M22" s="22">
        <f t="shared" si="3"/>
        <v>52857</v>
      </c>
      <c r="N22" s="20"/>
      <c r="O22" s="19">
        <f t="shared" si="4"/>
        <v>4.1003100501259802</v>
      </c>
      <c r="P22" s="19">
        <f t="shared" si="5"/>
        <v>6.1343937806026254</v>
      </c>
      <c r="Q22" s="19">
        <f t="shared" si="6"/>
        <v>-2.0340837304766453</v>
      </c>
      <c r="R22" s="19">
        <f t="shared" si="7"/>
        <v>-0.19874378038859564</v>
      </c>
    </row>
    <row r="23" spans="2:18" x14ac:dyDescent="0.2">
      <c r="B23" s="14" t="s">
        <v>4</v>
      </c>
      <c r="C23" s="21">
        <v>1885631</v>
      </c>
      <c r="D23" s="21">
        <v>1883754</v>
      </c>
      <c r="E23" s="20"/>
      <c r="F23" s="23">
        <v>1852167</v>
      </c>
      <c r="G23" s="20"/>
      <c r="H23" s="23">
        <f>C23-F23</f>
        <v>33464</v>
      </c>
      <c r="I23" s="20"/>
      <c r="J23" s="23">
        <f t="shared" si="1"/>
        <v>31587</v>
      </c>
      <c r="K23" s="20"/>
      <c r="L23" s="22">
        <f t="shared" si="2"/>
        <v>1877</v>
      </c>
      <c r="M23" s="22">
        <f t="shared" si="3"/>
        <v>65051</v>
      </c>
      <c r="N23" s="20"/>
      <c r="O23" s="19">
        <f t="shared" si="4"/>
        <v>3.5511363259523772</v>
      </c>
      <c r="P23" s="19">
        <f t="shared" si="5"/>
        <v>3.351952639488935</v>
      </c>
      <c r="Q23" s="19">
        <f t="shared" si="6"/>
        <v>0.1991836864634422</v>
      </c>
      <c r="R23" s="19">
        <f t="shared" si="7"/>
        <v>2.8854283562128175E-2</v>
      </c>
    </row>
    <row r="24" spans="2:18" x14ac:dyDescent="0.2">
      <c r="H24" s="18"/>
    </row>
  </sheetData>
  <mergeCells count="5">
    <mergeCell ref="B3:B4"/>
    <mergeCell ref="C3:H3"/>
    <mergeCell ref="B2:H2"/>
    <mergeCell ref="O14:P14"/>
    <mergeCell ref="B1:K1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GUATEMALA2018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2020-02-10T18:21:15Z</dcterms:created>
  <dcterms:modified xsi:type="dcterms:W3CDTF">2021-04-05T02:45:50Z</dcterms:modified>
</cp:coreProperties>
</file>