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cuna1\Documents\Mario\MIALC\Ciudades\Tamano\320 GTM\2002\"/>
    </mc:Choice>
  </mc:AlternateContent>
  <xr:revisionPtr revIDLastSave="0" documentId="13_ncr:1_{973FCC86-B3F7-4CF4-BE53-95BB28908CF3}" xr6:coauthVersionLast="45" xr6:coauthVersionMax="45" xr10:uidLastSave="{00000000-0000-0000-0000-000000000000}"/>
  <bookViews>
    <workbookView xWindow="1335" yWindow="105" windowWidth="14190" windowHeight="10920" xr2:uid="{00000000-000D-0000-FFFF-FFFF00000000}"/>
  </bookViews>
  <sheets>
    <sheet name="GUATEMALA200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9" i="1" l="1"/>
  <c r="J21" i="1" l="1"/>
  <c r="J19" i="1"/>
  <c r="P19" i="1" s="1"/>
  <c r="H23" i="1"/>
  <c r="J24" i="1"/>
  <c r="P24" i="1" s="1"/>
  <c r="J22" i="1"/>
  <c r="J20" i="1"/>
  <c r="H21" i="1"/>
  <c r="H22" i="1"/>
  <c r="H24" i="1"/>
  <c r="H20" i="1"/>
  <c r="O19" i="1" l="1"/>
  <c r="Q19" i="1" s="1"/>
  <c r="M19" i="1"/>
  <c r="L19" i="1"/>
  <c r="R19" i="1" s="1"/>
  <c r="H17" i="1"/>
  <c r="M17" i="1" s="1"/>
  <c r="O21" i="1"/>
  <c r="M21" i="1"/>
  <c r="L21" i="1"/>
  <c r="M24" i="1"/>
  <c r="L24" i="1"/>
  <c r="O24" i="1"/>
  <c r="J17" i="1"/>
  <c r="L23" i="1"/>
  <c r="O22" i="1"/>
  <c r="M22" i="1"/>
  <c r="L22" i="1"/>
  <c r="O23" i="1"/>
  <c r="J23" i="1"/>
  <c r="M23" i="1" s="1"/>
  <c r="P21" i="1"/>
  <c r="P22" i="1"/>
  <c r="M20" i="1"/>
  <c r="O20" i="1"/>
  <c r="P20" i="1"/>
  <c r="L20" i="1"/>
  <c r="L17" i="1" l="1"/>
  <c r="P17" i="1"/>
  <c r="O17" i="1"/>
  <c r="Q17" i="1" s="1"/>
  <c r="P23" i="1"/>
  <c r="Q23" i="1" s="1"/>
  <c r="R21" i="1"/>
  <c r="R24" i="1"/>
  <c r="Q24" i="1"/>
  <c r="Q21" i="1"/>
  <c r="R20" i="1"/>
  <c r="Q22" i="1"/>
  <c r="R22" i="1"/>
  <c r="Q20" i="1"/>
  <c r="R23" i="1"/>
  <c r="R17" i="1" l="1"/>
</calcChain>
</file>

<file path=xl/sharedStrings.xml><?xml version="1.0" encoding="utf-8"?>
<sst xmlns="http://schemas.openxmlformats.org/spreadsheetml/2006/main" count="37" uniqueCount="23">
  <si>
    <t>1 MILLÓN O MÁS</t>
  </si>
  <si>
    <t>100000-499999</t>
  </si>
  <si>
    <t>50000-99999</t>
  </si>
  <si>
    <t>20000-49999</t>
  </si>
  <si>
    <t>Menos de 20000</t>
  </si>
  <si>
    <t>Total</t>
  </si>
  <si>
    <r>
      <t>Fuente:</t>
    </r>
    <r>
      <rPr>
        <sz val="8"/>
        <rFont val="Verdana"/>
        <family val="2"/>
      </rPr>
      <t xml:space="preserve"> CELADE, Proyecto MIALC. Procesado con REDATAM 7. 02-2020</t>
    </r>
  </si>
  <si>
    <t>Matriz Básica Ciudades por categorías de Tamaño</t>
  </si>
  <si>
    <t>Tasas</t>
  </si>
  <si>
    <t>Población Residente</t>
  </si>
  <si>
    <t>Población hace 5 años</t>
  </si>
  <si>
    <t>No migrantes</t>
  </si>
  <si>
    <t>Inmigrantes</t>
  </si>
  <si>
    <t>Emigrantes</t>
  </si>
  <si>
    <t>Migración Neta</t>
  </si>
  <si>
    <t>Migración Bruta</t>
  </si>
  <si>
    <t>Inmigración</t>
  </si>
  <si>
    <t>Emigración</t>
  </si>
  <si>
    <t>Índice de Eficiencia</t>
  </si>
  <si>
    <t>TOTAL</t>
  </si>
  <si>
    <t>Otro</t>
  </si>
  <si>
    <t>Ciudad de residencia 5 años atrás (Tamaño)</t>
  </si>
  <si>
    <t>Ciudad de residencia habitual (Tamaño)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</si>
</sst>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 ###\ ###\ ###\ ##0"/>
  </numFmts>
  <fonts count="9" x14ac:knownFonts="1">
    <font>
      <sz val="10"/>
      <name val="Arial"/>
    </font>
    <font>
      <sz val="9"/>
      <color rgb="FF000000"/>
      <name val="Arial"/>
    </font>
    <font>
      <b/>
      <sz val="8.25"/>
      <color rgb="FF000000"/>
      <name val="Tahoma"/>
    </font>
    <font>
      <sz val="8.25"/>
      <color rgb="FF000000"/>
      <name val="Tahoma"/>
    </font>
    <font>
      <b/>
      <sz val="9"/>
      <color rgb="FF000000"/>
      <name val="Arial"/>
      <family val="2"/>
    </font>
    <font>
      <sz val="8"/>
      <name val="Verdana"/>
      <family val="2"/>
    </font>
    <font>
      <b/>
      <sz val="8"/>
      <name val="Verdana"/>
      <family val="2"/>
    </font>
    <font>
      <sz val="8.5"/>
      <name val="Tahoma"/>
      <family val="2"/>
    </font>
    <font>
      <b/>
      <sz val="8.25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E0DFE3"/>
        <bgColor auto="1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right" vertical="top" wrapText="1"/>
    </xf>
    <xf numFmtId="0" fontId="2" fillId="2" borderId="2" xfId="0" applyFont="1" applyFill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right" vertical="top" wrapText="1"/>
    </xf>
    <xf numFmtId="0" fontId="2" fillId="2" borderId="2" xfId="0" applyFont="1" applyFill="1" applyBorder="1" applyAlignment="1">
      <alignment horizontal="left" vertical="top" wrapText="1"/>
    </xf>
    <xf numFmtId="164" fontId="3" fillId="2" borderId="2" xfId="0" applyNumberFormat="1" applyFont="1" applyFill="1" applyBorder="1" applyAlignment="1">
      <alignment horizontal="right" vertical="top" wrapText="1"/>
    </xf>
    <xf numFmtId="164" fontId="3" fillId="0" borderId="0" xfId="0" applyNumberFormat="1" applyFont="1" applyAlignment="1">
      <alignment horizontal="right" vertical="top" wrapText="1"/>
    </xf>
    <xf numFmtId="0" fontId="4" fillId="0" borderId="3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2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2" fillId="2" borderId="7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left" vertical="top" wrapText="1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2" borderId="2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R24"/>
  <sheetViews>
    <sheetView showGridLines="0" tabSelected="1" workbookViewId="0">
      <selection activeCell="B3" sqref="B3:B10"/>
    </sheetView>
  </sheetViews>
  <sheetFormatPr defaultColWidth="9.140625" defaultRowHeight="12.75" x14ac:dyDescent="0.2"/>
  <cols>
    <col min="1" max="1" width="1.42578125" customWidth="1"/>
    <col min="2" max="2" width="36.5703125" customWidth="1"/>
    <col min="3" max="3" width="12.7109375" customWidth="1"/>
    <col min="4" max="4" width="12" customWidth="1"/>
    <col min="5" max="6" width="10.28515625" customWidth="1"/>
    <col min="7" max="7" width="12.42578125" customWidth="1"/>
    <col min="8" max="8" width="11.5703125" customWidth="1"/>
    <col min="9" max="9" width="8.85546875" customWidth="1"/>
    <col min="10" max="10" width="10.7109375" customWidth="1"/>
    <col min="15" max="15" width="10.85546875" customWidth="1"/>
    <col min="16" max="16" width="10.5703125" customWidth="1"/>
  </cols>
  <sheetData>
    <row r="1" spans="1:18" ht="15.6" customHeight="1" thickBot="1" x14ac:dyDescent="0.25">
      <c r="A1" s="1"/>
      <c r="B1" s="29"/>
      <c r="C1" s="29"/>
      <c r="D1" s="29"/>
      <c r="E1" s="29"/>
      <c r="F1" s="29"/>
      <c r="G1" s="29"/>
      <c r="H1" s="29"/>
      <c r="I1" s="29"/>
    </row>
    <row r="2" spans="1:18" ht="15.6" customHeight="1" thickBot="1" x14ac:dyDescent="0.25">
      <c r="A2" s="1"/>
      <c r="B2" s="25" t="s">
        <v>7</v>
      </c>
      <c r="C2" s="26"/>
      <c r="D2" s="26"/>
      <c r="E2" s="26"/>
      <c r="F2" s="26"/>
      <c r="G2" s="26"/>
      <c r="H2" s="26"/>
      <c r="I2" s="27"/>
    </row>
    <row r="3" spans="1:18" ht="15.6" customHeight="1" x14ac:dyDescent="0.2">
      <c r="A3" s="4"/>
      <c r="B3" s="31" t="s">
        <v>22</v>
      </c>
      <c r="C3" s="23" t="s">
        <v>21</v>
      </c>
      <c r="D3" s="24"/>
      <c r="E3" s="24"/>
      <c r="F3" s="24"/>
      <c r="G3" s="24"/>
      <c r="H3" s="24"/>
      <c r="I3" s="24"/>
    </row>
    <row r="4" spans="1:18" ht="15.6" customHeight="1" x14ac:dyDescent="0.2">
      <c r="A4" s="4"/>
      <c r="B4" s="32"/>
      <c r="C4" s="30" t="s">
        <v>20</v>
      </c>
      <c r="D4" s="6" t="s">
        <v>0</v>
      </c>
      <c r="E4" s="6" t="s">
        <v>1</v>
      </c>
      <c r="F4" s="6" t="s">
        <v>2</v>
      </c>
      <c r="G4" s="6" t="s">
        <v>3</v>
      </c>
      <c r="H4" s="6" t="s">
        <v>4</v>
      </c>
      <c r="I4" s="7" t="s">
        <v>5</v>
      </c>
    </row>
    <row r="5" spans="1:18" ht="15.6" customHeight="1" x14ac:dyDescent="0.2">
      <c r="A5" s="8"/>
      <c r="B5" s="33" t="s">
        <v>20</v>
      </c>
      <c r="C5" s="9">
        <v>4155552</v>
      </c>
      <c r="D5" s="9">
        <v>20931</v>
      </c>
      <c r="E5" s="9">
        <v>12856</v>
      </c>
      <c r="F5" s="9">
        <v>27539</v>
      </c>
      <c r="G5" s="9">
        <v>28939</v>
      </c>
      <c r="H5" s="9">
        <v>671</v>
      </c>
      <c r="I5" s="9">
        <v>4246488</v>
      </c>
    </row>
    <row r="6" spans="1:18" ht="15.6" customHeight="1" x14ac:dyDescent="0.2">
      <c r="A6" s="8"/>
      <c r="B6" s="19" t="s">
        <v>0</v>
      </c>
      <c r="C6" s="9">
        <v>47902</v>
      </c>
      <c r="D6" s="9">
        <v>1967212</v>
      </c>
      <c r="E6" s="9">
        <v>11686</v>
      </c>
      <c r="F6" s="9">
        <v>22879</v>
      </c>
      <c r="G6" s="9">
        <v>12709</v>
      </c>
      <c r="H6" s="9">
        <v>1260</v>
      </c>
      <c r="I6" s="9">
        <v>2063648</v>
      </c>
    </row>
    <row r="7" spans="1:18" ht="15.6" customHeight="1" x14ac:dyDescent="0.2">
      <c r="A7" s="8"/>
      <c r="B7" s="19" t="s">
        <v>1</v>
      </c>
      <c r="C7" s="9">
        <v>11029</v>
      </c>
      <c r="D7" s="9">
        <v>5087</v>
      </c>
      <c r="E7" s="9">
        <v>582212</v>
      </c>
      <c r="F7" s="9">
        <v>3481</v>
      </c>
      <c r="G7" s="9">
        <v>2673</v>
      </c>
      <c r="H7" s="9">
        <v>230</v>
      </c>
      <c r="I7" s="9">
        <v>604712</v>
      </c>
    </row>
    <row r="8" spans="1:18" ht="15.6" customHeight="1" x14ac:dyDescent="0.2">
      <c r="A8" s="8"/>
      <c r="B8" s="19" t="s">
        <v>2</v>
      </c>
      <c r="C8" s="9">
        <v>27631</v>
      </c>
      <c r="D8" s="9">
        <v>8659</v>
      </c>
      <c r="E8" s="9">
        <v>18245</v>
      </c>
      <c r="F8" s="9">
        <v>1216297</v>
      </c>
      <c r="G8" s="9">
        <v>4007</v>
      </c>
      <c r="H8" s="9">
        <v>377</v>
      </c>
      <c r="I8" s="9">
        <v>1275216</v>
      </c>
    </row>
    <row r="9" spans="1:18" ht="15.6" customHeight="1" x14ac:dyDescent="0.2">
      <c r="A9" s="8"/>
      <c r="B9" s="19" t="s">
        <v>3</v>
      </c>
      <c r="C9" s="9">
        <v>20715</v>
      </c>
      <c r="D9" s="9">
        <v>23071</v>
      </c>
      <c r="E9" s="9">
        <v>3606</v>
      </c>
      <c r="F9" s="9">
        <v>5784</v>
      </c>
      <c r="G9" s="9">
        <v>950232</v>
      </c>
      <c r="H9" s="9">
        <v>251</v>
      </c>
      <c r="I9" s="9">
        <v>1003659</v>
      </c>
    </row>
    <row r="10" spans="1:18" ht="15.6" customHeight="1" x14ac:dyDescent="0.2">
      <c r="A10" s="8"/>
      <c r="B10" s="19" t="s">
        <v>4</v>
      </c>
      <c r="C10" s="9">
        <v>515</v>
      </c>
      <c r="D10" s="9">
        <v>792</v>
      </c>
      <c r="E10" s="9">
        <v>173</v>
      </c>
      <c r="F10" s="9">
        <v>303</v>
      </c>
      <c r="G10" s="9">
        <v>82</v>
      </c>
      <c r="H10" s="9">
        <v>38822</v>
      </c>
      <c r="I10" s="9">
        <v>40687</v>
      </c>
    </row>
    <row r="11" spans="1:18" ht="15.6" customHeight="1" x14ac:dyDescent="0.2">
      <c r="A11" s="8"/>
      <c r="B11" s="10" t="s">
        <v>5</v>
      </c>
      <c r="C11" s="11">
        <v>4263344</v>
      </c>
      <c r="D11" s="11">
        <v>2025752</v>
      </c>
      <c r="E11" s="11">
        <v>628778</v>
      </c>
      <c r="F11" s="11">
        <v>1276283</v>
      </c>
      <c r="G11" s="11">
        <v>998642</v>
      </c>
      <c r="H11" s="11">
        <v>41611</v>
      </c>
      <c r="I11" s="11">
        <v>9234410</v>
      </c>
    </row>
    <row r="12" spans="1:18" ht="15.6" customHeight="1" x14ac:dyDescent="0.2">
      <c r="A12" s="1"/>
      <c r="B12" s="13" t="s">
        <v>6</v>
      </c>
      <c r="C12" s="5"/>
      <c r="D12" s="5"/>
      <c r="E12" s="5"/>
      <c r="F12" s="5"/>
      <c r="G12" s="5"/>
      <c r="H12" s="5"/>
      <c r="I12" s="5"/>
    </row>
    <row r="13" spans="1:18" ht="15.6" customHeight="1" x14ac:dyDescent="0.2">
      <c r="A13" s="1"/>
      <c r="B13" s="2"/>
      <c r="C13" s="12"/>
      <c r="D13" s="1"/>
      <c r="E13" s="1"/>
      <c r="F13" s="1"/>
      <c r="G13" s="1"/>
      <c r="H13" s="1"/>
      <c r="I13" s="1"/>
    </row>
    <row r="14" spans="1:18" x14ac:dyDescent="0.2">
      <c r="O14" s="28" t="s">
        <v>8</v>
      </c>
      <c r="P14" s="28"/>
      <c r="Q14" s="14"/>
      <c r="R14" s="14"/>
    </row>
    <row r="15" spans="1:18" ht="25.5" x14ac:dyDescent="0.2">
      <c r="C15" s="15" t="s">
        <v>9</v>
      </c>
      <c r="D15" s="15" t="s">
        <v>10</v>
      </c>
      <c r="F15" s="15" t="s">
        <v>11</v>
      </c>
      <c r="H15" s="15" t="s">
        <v>12</v>
      </c>
      <c r="J15" s="15" t="s">
        <v>13</v>
      </c>
      <c r="L15" s="16" t="s">
        <v>14</v>
      </c>
      <c r="M15" s="16" t="s">
        <v>15</v>
      </c>
      <c r="N15" s="15"/>
      <c r="O15" s="16" t="s">
        <v>16</v>
      </c>
      <c r="P15" s="16" t="s">
        <v>17</v>
      </c>
      <c r="Q15" s="16" t="s">
        <v>14</v>
      </c>
      <c r="R15" s="16" t="s">
        <v>18</v>
      </c>
    </row>
    <row r="16" spans="1:18" x14ac:dyDescent="0.2">
      <c r="O16" s="14"/>
      <c r="P16" s="14"/>
      <c r="Q16" s="14"/>
      <c r="R16" s="14"/>
    </row>
    <row r="17" spans="2:18" x14ac:dyDescent="0.2">
      <c r="B17" t="s">
        <v>19</v>
      </c>
      <c r="C17" s="20">
        <v>9234410</v>
      </c>
      <c r="D17" s="20">
        <v>9234410</v>
      </c>
      <c r="E17" s="21"/>
      <c r="F17" s="20">
        <v>8910327</v>
      </c>
      <c r="G17" s="21"/>
      <c r="H17" s="20">
        <f>SUM(H20:H24)</f>
        <v>233147</v>
      </c>
      <c r="I17" s="21"/>
      <c r="J17" s="20">
        <f>SUM(J20:J24)</f>
        <v>216291</v>
      </c>
      <c r="K17" s="21"/>
      <c r="L17" s="18">
        <f>H17-J17</f>
        <v>16856</v>
      </c>
      <c r="M17" s="18">
        <f>H17+J17</f>
        <v>449438</v>
      </c>
      <c r="N17" s="21"/>
      <c r="O17" s="17">
        <f>((H17/5))/((C17+D17)/2)*1000</f>
        <v>5.0495267158378283</v>
      </c>
      <c r="P17" s="17">
        <f>((J17/5))/((C17+D17)/2)*1000</f>
        <v>4.6844573719382172</v>
      </c>
      <c r="Q17" s="17">
        <f>O17-P17</f>
        <v>0.3650693438996111</v>
      </c>
      <c r="R17" s="17">
        <f>L17/M17</f>
        <v>3.7504616877077596E-2</v>
      </c>
    </row>
    <row r="18" spans="2:18" x14ac:dyDescent="0.2"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</row>
    <row r="19" spans="2:18" x14ac:dyDescent="0.2">
      <c r="B19" t="s">
        <v>20</v>
      </c>
      <c r="C19" s="20">
        <v>4246488</v>
      </c>
      <c r="D19" s="20">
        <v>4263344</v>
      </c>
      <c r="E19" s="22"/>
      <c r="F19" s="18">
        <v>4155552</v>
      </c>
      <c r="G19" s="22"/>
      <c r="H19" s="18">
        <f>C19-F19</f>
        <v>90936</v>
      </c>
      <c r="I19" s="22"/>
      <c r="J19" s="18">
        <f>D19-F19</f>
        <v>107792</v>
      </c>
      <c r="K19" s="22"/>
      <c r="L19" s="18">
        <f>H19-J19</f>
        <v>-16856</v>
      </c>
      <c r="M19" s="18">
        <f>H19+J19</f>
        <v>198728</v>
      </c>
      <c r="N19" s="22"/>
      <c r="O19" s="17">
        <f>((H19/5))/((C19+D19)/2)*1000</f>
        <v>4.2743969563676467</v>
      </c>
      <c r="P19" s="17">
        <f>((J19/5))/((C19+D19)/2)*1000</f>
        <v>5.0667040195388111</v>
      </c>
      <c r="Q19" s="17">
        <f t="shared" ref="Q19" si="0">O19-P19</f>
        <v>-0.79230706317116439</v>
      </c>
      <c r="R19" s="17">
        <f t="shared" ref="R19" si="1">L19/M19</f>
        <v>-8.4819451712894012E-2</v>
      </c>
    </row>
    <row r="20" spans="2:18" x14ac:dyDescent="0.2">
      <c r="B20" s="3" t="s">
        <v>0</v>
      </c>
      <c r="C20" s="20">
        <v>2063648</v>
      </c>
      <c r="D20" s="20">
        <v>2025752</v>
      </c>
      <c r="E20" s="21"/>
      <c r="F20" s="18">
        <v>1967212</v>
      </c>
      <c r="G20" s="21"/>
      <c r="H20" s="18">
        <f>C20-F20</f>
        <v>96436</v>
      </c>
      <c r="I20" s="21"/>
      <c r="J20" s="18">
        <f>D20-F20</f>
        <v>58540</v>
      </c>
      <c r="K20" s="21"/>
      <c r="L20" s="18">
        <f>H20-J20</f>
        <v>37896</v>
      </c>
      <c r="M20" s="18">
        <f>H20+J20</f>
        <v>154976</v>
      </c>
      <c r="N20" s="21"/>
      <c r="O20" s="17">
        <f>((H20/5))/((C20+D20)/2)*1000</f>
        <v>9.4327774245610616</v>
      </c>
      <c r="P20" s="17">
        <f>((J20/5))/((C20+D20)/2)*1000</f>
        <v>5.7260233775125933</v>
      </c>
      <c r="Q20" s="17">
        <f>O20-P20</f>
        <v>3.7067540470484683</v>
      </c>
      <c r="R20" s="17">
        <f>L20/M20</f>
        <v>0.24452818500929177</v>
      </c>
    </row>
    <row r="21" spans="2:18" x14ac:dyDescent="0.2">
      <c r="B21" s="3" t="s">
        <v>1</v>
      </c>
      <c r="C21" s="20">
        <v>604712</v>
      </c>
      <c r="D21" s="20">
        <v>628778</v>
      </c>
      <c r="E21" s="21"/>
      <c r="F21" s="18">
        <v>582212</v>
      </c>
      <c r="G21" s="21"/>
      <c r="H21" s="18">
        <f t="shared" ref="H21:H24" si="2">C21-F21</f>
        <v>22500</v>
      </c>
      <c r="I21" s="21"/>
      <c r="J21" s="18">
        <f t="shared" ref="J21:J24" si="3">D21-F21</f>
        <v>46566</v>
      </c>
      <c r="K21" s="21"/>
      <c r="L21" s="18">
        <f t="shared" ref="L21:L24" si="4">H21-J21</f>
        <v>-24066</v>
      </c>
      <c r="M21" s="18">
        <f t="shared" ref="M21:M24" si="5">H21+J21</f>
        <v>69066</v>
      </c>
      <c r="N21" s="21"/>
      <c r="O21" s="17">
        <f t="shared" ref="O21:O24" si="6">((H21/5))/((C21+D21)/2)*1000</f>
        <v>7.2963704610495421</v>
      </c>
      <c r="P21" s="17">
        <f t="shared" ref="P21:P24" si="7">((J21/5))/((C21+D21)/2)*1000</f>
        <v>15.100568306188134</v>
      </c>
      <c r="Q21" s="17">
        <f t="shared" ref="Q21:Q24" si="8">O21-P21</f>
        <v>-7.8041978451385914</v>
      </c>
      <c r="R21" s="17">
        <f t="shared" ref="R21:R24" si="9">L21/M21</f>
        <v>-0.34844930935626794</v>
      </c>
    </row>
    <row r="22" spans="2:18" x14ac:dyDescent="0.2">
      <c r="B22" s="3" t="s">
        <v>2</v>
      </c>
      <c r="C22" s="20">
        <v>1275216</v>
      </c>
      <c r="D22" s="20">
        <v>1276283</v>
      </c>
      <c r="E22" s="21"/>
      <c r="F22" s="18">
        <v>1216297</v>
      </c>
      <c r="G22" s="21"/>
      <c r="H22" s="18">
        <f t="shared" si="2"/>
        <v>58919</v>
      </c>
      <c r="I22" s="21"/>
      <c r="J22" s="18">
        <f t="shared" si="3"/>
        <v>59986</v>
      </c>
      <c r="K22" s="21"/>
      <c r="L22" s="18">
        <f t="shared" si="4"/>
        <v>-1067</v>
      </c>
      <c r="M22" s="18">
        <f t="shared" si="5"/>
        <v>118905</v>
      </c>
      <c r="N22" s="21"/>
      <c r="O22" s="17">
        <f t="shared" si="6"/>
        <v>9.2367663087463487</v>
      </c>
      <c r="P22" s="17">
        <f t="shared" si="7"/>
        <v>9.4040405267648541</v>
      </c>
      <c r="Q22" s="17">
        <f t="shared" si="8"/>
        <v>-0.16727421801850539</v>
      </c>
      <c r="R22" s="17">
        <f t="shared" si="9"/>
        <v>-8.9735503132753035E-3</v>
      </c>
    </row>
    <row r="23" spans="2:18" x14ac:dyDescent="0.2">
      <c r="B23" s="3" t="s">
        <v>3</v>
      </c>
      <c r="C23" s="20">
        <v>1003659</v>
      </c>
      <c r="D23" s="20">
        <v>998642</v>
      </c>
      <c r="E23" s="21"/>
      <c r="F23" s="18">
        <v>950232</v>
      </c>
      <c r="G23" s="21"/>
      <c r="H23" s="18">
        <f t="shared" si="2"/>
        <v>53427</v>
      </c>
      <c r="I23" s="21"/>
      <c r="J23" s="18">
        <f t="shared" si="3"/>
        <v>48410</v>
      </c>
      <c r="K23" s="21"/>
      <c r="L23" s="18">
        <f t="shared" si="4"/>
        <v>5017</v>
      </c>
      <c r="M23" s="18">
        <f t="shared" si="5"/>
        <v>101837</v>
      </c>
      <c r="N23" s="21"/>
      <c r="O23" s="17">
        <f t="shared" si="6"/>
        <v>10.673120574778718</v>
      </c>
      <c r="P23" s="17">
        <f t="shared" si="7"/>
        <v>9.6708736598543386</v>
      </c>
      <c r="Q23" s="17">
        <f t="shared" si="8"/>
        <v>1.0022469149243793</v>
      </c>
      <c r="R23" s="17">
        <f t="shared" si="9"/>
        <v>4.926500191482467E-2</v>
      </c>
    </row>
    <row r="24" spans="2:18" x14ac:dyDescent="0.2">
      <c r="B24" s="3" t="s">
        <v>4</v>
      </c>
      <c r="C24" s="20">
        <v>40687</v>
      </c>
      <c r="D24" s="20">
        <v>41611</v>
      </c>
      <c r="E24" s="21"/>
      <c r="F24" s="18">
        <v>38822</v>
      </c>
      <c r="G24" s="21"/>
      <c r="H24" s="18">
        <f t="shared" si="2"/>
        <v>1865</v>
      </c>
      <c r="I24" s="21"/>
      <c r="J24" s="18">
        <f t="shared" si="3"/>
        <v>2789</v>
      </c>
      <c r="K24" s="21"/>
      <c r="L24" s="18">
        <f t="shared" si="4"/>
        <v>-924</v>
      </c>
      <c r="M24" s="18">
        <f t="shared" si="5"/>
        <v>4654</v>
      </c>
      <c r="N24" s="21"/>
      <c r="O24" s="17">
        <f t="shared" si="6"/>
        <v>9.064618824272765</v>
      </c>
      <c r="P24" s="17">
        <f t="shared" si="7"/>
        <v>13.555614960266348</v>
      </c>
      <c r="Q24" s="17">
        <f t="shared" si="8"/>
        <v>-4.4909961359935835</v>
      </c>
      <c r="R24" s="17">
        <f t="shared" si="9"/>
        <v>-0.19853889127632143</v>
      </c>
    </row>
  </sheetData>
  <mergeCells count="5">
    <mergeCell ref="B3:B4"/>
    <mergeCell ref="C3:I3"/>
    <mergeCell ref="B2:I2"/>
    <mergeCell ref="O14:P14"/>
    <mergeCell ref="B1:I1"/>
  </mergeCells>
  <printOptions horizontalCentered="1"/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GUATEMALA2002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Mario Acuña</cp:lastModifiedBy>
  <dcterms:created xsi:type="dcterms:W3CDTF">2020-02-12T21:59:05Z</dcterms:created>
  <dcterms:modified xsi:type="dcterms:W3CDTF">2021-04-05T02:33:46Z</dcterms:modified>
</cp:coreProperties>
</file>