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acuna1\Documents\Mario\MIALC\Ciudades\Costa Rica\1984\"/>
    </mc:Choice>
  </mc:AlternateContent>
  <xr:revisionPtr revIDLastSave="0" documentId="13_ncr:1_{9ED98FF1-A2AC-4A47-A57A-CB5A1E031DCA}" xr6:coauthVersionLast="45" xr6:coauthVersionMax="45" xr10:uidLastSave="{00000000-0000-0000-0000-000000000000}"/>
  <bookViews>
    <workbookView xWindow="1170" yWindow="600" windowWidth="10275" windowHeight="10920" xr2:uid="{00000000-000D-0000-FFFF-FFFF00000000}"/>
  </bookViews>
  <sheets>
    <sheet name="COSTA RICA198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7" i="1" l="1"/>
  <c r="Q47" i="1" s="1"/>
  <c r="I47" i="1"/>
  <c r="K46" i="1"/>
  <c r="Q46" i="1" s="1"/>
  <c r="I46" i="1"/>
  <c r="K45" i="1"/>
  <c r="Q45" i="1" s="1"/>
  <c r="I45" i="1"/>
  <c r="K44" i="1"/>
  <c r="Q44" i="1" s="1"/>
  <c r="I44" i="1"/>
  <c r="K43" i="1"/>
  <c r="Q43" i="1" s="1"/>
  <c r="I43" i="1"/>
  <c r="K42" i="1"/>
  <c r="Q42" i="1" s="1"/>
  <c r="I42" i="1"/>
  <c r="K41" i="1"/>
  <c r="Q41" i="1" s="1"/>
  <c r="I41" i="1"/>
  <c r="K40" i="1"/>
  <c r="Q40" i="1" s="1"/>
  <c r="I40" i="1"/>
  <c r="K39" i="1"/>
  <c r="Q39" i="1" s="1"/>
  <c r="I39" i="1"/>
  <c r="K38" i="1"/>
  <c r="Q38" i="1" s="1"/>
  <c r="I38" i="1"/>
  <c r="K37" i="1"/>
  <c r="Q37" i="1" s="1"/>
  <c r="I37" i="1"/>
  <c r="K36" i="1"/>
  <c r="Q36" i="1" s="1"/>
  <c r="I36" i="1"/>
  <c r="K35" i="1"/>
  <c r="Q35" i="1" s="1"/>
  <c r="I35" i="1"/>
  <c r="K34" i="1"/>
  <c r="Q34" i="1" s="1"/>
  <c r="I34" i="1"/>
  <c r="K33" i="1"/>
  <c r="Q33" i="1" s="1"/>
  <c r="I33" i="1"/>
  <c r="K32" i="1"/>
  <c r="Q32" i="1" s="1"/>
  <c r="I32" i="1"/>
  <c r="K30" i="1"/>
  <c r="N30" i="1" s="1"/>
  <c r="I30" i="1"/>
  <c r="P30" i="1" s="1"/>
  <c r="N33" i="1" l="1"/>
  <c r="N35" i="1"/>
  <c r="N37" i="1"/>
  <c r="N39" i="1"/>
  <c r="N41" i="1"/>
  <c r="N43" i="1"/>
  <c r="N45" i="1"/>
  <c r="N47" i="1"/>
  <c r="Q30" i="1"/>
  <c r="R30" i="1" s="1"/>
  <c r="N32" i="1"/>
  <c r="N34" i="1"/>
  <c r="N36" i="1"/>
  <c r="N38" i="1"/>
  <c r="N40" i="1"/>
  <c r="N42" i="1"/>
  <c r="N44" i="1"/>
  <c r="N46" i="1"/>
  <c r="M30" i="1"/>
  <c r="T30" i="1" s="1"/>
  <c r="P32" i="1"/>
  <c r="R32" i="1" s="1"/>
  <c r="P33" i="1"/>
  <c r="R33" i="1" s="1"/>
  <c r="P34" i="1"/>
  <c r="R34" i="1" s="1"/>
  <c r="P35" i="1"/>
  <c r="R35" i="1" s="1"/>
  <c r="P36" i="1"/>
  <c r="R36" i="1" s="1"/>
  <c r="P37" i="1"/>
  <c r="R37" i="1" s="1"/>
  <c r="P38" i="1"/>
  <c r="R38" i="1" s="1"/>
  <c r="P39" i="1"/>
  <c r="R39" i="1" s="1"/>
  <c r="P40" i="1"/>
  <c r="R40" i="1" s="1"/>
  <c r="P41" i="1"/>
  <c r="R41" i="1" s="1"/>
  <c r="P42" i="1"/>
  <c r="R42" i="1" s="1"/>
  <c r="P43" i="1"/>
  <c r="R43" i="1" s="1"/>
  <c r="P44" i="1"/>
  <c r="R44" i="1" s="1"/>
  <c r="P45" i="1"/>
  <c r="R45" i="1" s="1"/>
  <c r="P46" i="1"/>
  <c r="R46" i="1" s="1"/>
  <c r="P47" i="1"/>
  <c r="R47" i="1" s="1"/>
  <c r="M32" i="1"/>
  <c r="M33" i="1"/>
  <c r="T33" i="1" s="1"/>
  <c r="M34" i="1"/>
  <c r="M35" i="1"/>
  <c r="T35" i="1" s="1"/>
  <c r="M36" i="1"/>
  <c r="M37" i="1"/>
  <c r="T37" i="1" s="1"/>
  <c r="M38" i="1"/>
  <c r="T38" i="1" s="1"/>
  <c r="M39" i="1"/>
  <c r="M40" i="1"/>
  <c r="M41" i="1"/>
  <c r="T41" i="1" s="1"/>
  <c r="M42" i="1"/>
  <c r="T42" i="1" s="1"/>
  <c r="M43" i="1"/>
  <c r="T43" i="1" s="1"/>
  <c r="M44" i="1"/>
  <c r="M45" i="1"/>
  <c r="T45" i="1" s="1"/>
  <c r="M46" i="1"/>
  <c r="T46" i="1" s="1"/>
  <c r="M47" i="1"/>
  <c r="T47" i="1" l="1"/>
  <c r="T39" i="1"/>
  <c r="T34" i="1"/>
  <c r="T44" i="1"/>
  <c r="T40" i="1"/>
  <c r="T36" i="1"/>
  <c r="T32" i="1"/>
</calcChain>
</file>

<file path=xl/sharedStrings.xml><?xml version="1.0" encoding="utf-8"?>
<sst xmlns="http://schemas.openxmlformats.org/spreadsheetml/2006/main" count="91" uniqueCount="37">
  <si>
    <t>Otro</t>
  </si>
  <si>
    <t>Alajuela</t>
  </si>
  <si>
    <t>Cartago</t>
  </si>
  <si>
    <t>Grecia</t>
  </si>
  <si>
    <t>Guapiles y Cariarí</t>
  </si>
  <si>
    <t>Heredia</t>
  </si>
  <si>
    <t>Liberia</t>
  </si>
  <si>
    <t>Palmares</t>
  </si>
  <si>
    <t>Puerto Limón</t>
  </si>
  <si>
    <t>Puntarenas</t>
  </si>
  <si>
    <t>Quesada</t>
  </si>
  <si>
    <t>San Isidro de El General</t>
  </si>
  <si>
    <t>San José</t>
  </si>
  <si>
    <t>San Ramón</t>
  </si>
  <si>
    <t>Siquirres</t>
  </si>
  <si>
    <t>Turrialba</t>
  </si>
  <si>
    <t>Total</t>
  </si>
  <si>
    <t>Matriz Migración Origen Destino. Migración 5 Años.</t>
  </si>
  <si>
    <r>
      <t>Fuente:</t>
    </r>
    <r>
      <rPr>
        <sz val="8"/>
        <rFont val="Verdana"/>
        <family val="2"/>
      </rPr>
      <t xml:space="preserve"> CELADE, Proyecto MIALC. Procesado con REDATAM 7. Diciembre 2018</t>
    </r>
  </si>
  <si>
    <t>TOTAL</t>
  </si>
  <si>
    <t>POBLACION</t>
  </si>
  <si>
    <t>RESIDENTE</t>
  </si>
  <si>
    <t>EN</t>
  </si>
  <si>
    <t>NO</t>
  </si>
  <si>
    <t>MIGRANTES</t>
  </si>
  <si>
    <t>INMIGRANTES</t>
  </si>
  <si>
    <t>EMIGRANTES</t>
  </si>
  <si>
    <t>MIGRACION</t>
  </si>
  <si>
    <t>NETA</t>
  </si>
  <si>
    <t>BRUTA</t>
  </si>
  <si>
    <t>TASAS DE MIGRACION</t>
  </si>
  <si>
    <t>INMIGRACION</t>
  </si>
  <si>
    <t>EMIGRACION</t>
  </si>
  <si>
    <t>MIGRACION NETA</t>
  </si>
  <si>
    <t>Indice de eficiencia demografica</t>
  </si>
  <si>
    <t>Ciudad de Residencia Habitual</t>
  </si>
  <si>
    <t>Ciudad de Residencia Habitual cinco años atrás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</si>
</sst>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 ###\ ###\ ###\ ##0"/>
  </numFmts>
  <fonts count="8" x14ac:knownFonts="1">
    <font>
      <sz val="10"/>
      <name val="Arial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8.25"/>
      <color rgb="FF000000"/>
      <name val="Tahoma"/>
      <family val="2"/>
    </font>
    <font>
      <sz val="8.25"/>
      <color rgb="FF000000"/>
      <name val="Tahoma"/>
      <family val="2"/>
    </font>
    <font>
      <b/>
      <sz val="8"/>
      <name val="Verdana"/>
      <family val="2"/>
    </font>
    <font>
      <sz val="8"/>
      <name val="Verdana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0DFE3"/>
        <bgColor auto="1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164" fontId="4" fillId="0" borderId="2" xfId="0" applyNumberFormat="1" applyFont="1" applyBorder="1" applyAlignment="1">
      <alignment horizontal="right" vertical="top" wrapText="1"/>
    </xf>
    <xf numFmtId="0" fontId="3" fillId="2" borderId="2" xfId="0" applyFont="1" applyFill="1" applyBorder="1" applyAlignment="1">
      <alignment horizontal="left" vertical="top" wrapText="1"/>
    </xf>
    <xf numFmtId="164" fontId="4" fillId="2" borderId="2" xfId="0" applyNumberFormat="1" applyFont="1" applyFill="1" applyBorder="1" applyAlignment="1">
      <alignment horizontal="righ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4" fillId="2" borderId="2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left"/>
    </xf>
    <xf numFmtId="0" fontId="4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164" fontId="4" fillId="0" borderId="0" xfId="0" applyNumberFormat="1" applyFont="1" applyFill="1" applyBorder="1" applyAlignment="1">
      <alignment horizontal="right" vertical="top" wrapText="1"/>
    </xf>
    <xf numFmtId="3" fontId="0" fillId="0" borderId="0" xfId="0" applyNumberFormat="1"/>
    <xf numFmtId="0" fontId="7" fillId="0" borderId="0" xfId="0" applyFont="1"/>
    <xf numFmtId="0" fontId="3" fillId="2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T48"/>
  <sheetViews>
    <sheetView showGridLines="0" tabSelected="1" workbookViewId="0">
      <selection activeCell="C4" sqref="C4"/>
    </sheetView>
  </sheetViews>
  <sheetFormatPr defaultColWidth="9.140625" defaultRowHeight="12.75" x14ac:dyDescent="0.2"/>
  <cols>
    <col min="1" max="1" width="1.42578125" customWidth="1"/>
    <col min="2" max="2" width="28.85546875" customWidth="1"/>
    <col min="3" max="5" width="8" customWidth="1"/>
    <col min="6" max="6" width="7.140625" customWidth="1"/>
    <col min="7" max="7" width="13" customWidth="1"/>
    <col min="8" max="8" width="8" customWidth="1"/>
    <col min="9" max="9" width="7.140625" customWidth="1"/>
    <col min="10" max="10" width="7.28515625" customWidth="1"/>
    <col min="11" max="11" width="10" customWidth="1"/>
    <col min="12" max="12" width="9" customWidth="1"/>
    <col min="13" max="13" width="7.28515625" customWidth="1"/>
    <col min="14" max="14" width="17.42578125" customWidth="1"/>
    <col min="15" max="15" width="8" customWidth="1"/>
    <col min="16" max="16" width="8.85546875" customWidth="1"/>
    <col min="17" max="18" width="7.140625" customWidth="1"/>
    <col min="19" max="19" width="8.85546875" customWidth="1"/>
  </cols>
  <sheetData>
    <row r="1" spans="1:19" ht="13.5" thickBot="1" x14ac:dyDescent="0.25"/>
    <row r="2" spans="1:19" ht="13.5" thickBot="1" x14ac:dyDescent="0.25">
      <c r="B2" s="23" t="s">
        <v>17</v>
      </c>
      <c r="C2" s="24" t="s">
        <v>17</v>
      </c>
      <c r="D2" s="24" t="s">
        <v>17</v>
      </c>
      <c r="E2" s="24" t="s">
        <v>17</v>
      </c>
      <c r="F2" s="24" t="s">
        <v>17</v>
      </c>
      <c r="G2" s="24" t="s">
        <v>17</v>
      </c>
      <c r="H2" s="24" t="s">
        <v>17</v>
      </c>
      <c r="I2" s="24" t="s">
        <v>17</v>
      </c>
      <c r="J2" s="24" t="s">
        <v>17</v>
      </c>
      <c r="K2" s="24" t="s">
        <v>17</v>
      </c>
      <c r="L2" s="24" t="s">
        <v>17</v>
      </c>
      <c r="M2" s="24" t="s">
        <v>17</v>
      </c>
      <c r="N2" s="24" t="s">
        <v>17</v>
      </c>
      <c r="O2" s="24" t="s">
        <v>17</v>
      </c>
      <c r="P2" s="24" t="s">
        <v>17</v>
      </c>
      <c r="Q2" s="24" t="s">
        <v>17</v>
      </c>
      <c r="R2" s="24" t="s">
        <v>17</v>
      </c>
      <c r="S2" s="25" t="s">
        <v>17</v>
      </c>
    </row>
    <row r="3" spans="1:19" s="10" customFormat="1" ht="16.350000000000001" customHeight="1" x14ac:dyDescent="0.2">
      <c r="A3" s="9"/>
      <c r="B3" s="18" t="s">
        <v>35</v>
      </c>
      <c r="C3" s="20" t="s">
        <v>36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2"/>
    </row>
    <row r="4" spans="1:19" s="10" customFormat="1" ht="16.350000000000001" customHeight="1" x14ac:dyDescent="0.2">
      <c r="A4" s="9"/>
      <c r="B4" s="19"/>
      <c r="C4" s="11" t="s">
        <v>0</v>
      </c>
      <c r="D4" s="11" t="s">
        <v>1</v>
      </c>
      <c r="E4" s="11" t="s">
        <v>2</v>
      </c>
      <c r="F4" s="11" t="s">
        <v>3</v>
      </c>
      <c r="G4" s="11" t="s">
        <v>4</v>
      </c>
      <c r="H4" s="11" t="s">
        <v>5</v>
      </c>
      <c r="I4" s="11" t="s">
        <v>6</v>
      </c>
      <c r="J4" s="11" t="s">
        <v>7</v>
      </c>
      <c r="K4" s="11" t="s">
        <v>8</v>
      </c>
      <c r="L4" s="11" t="s">
        <v>9</v>
      </c>
      <c r="M4" s="11" t="s">
        <v>10</v>
      </c>
      <c r="N4" s="11" t="s">
        <v>11</v>
      </c>
      <c r="O4" s="11" t="s">
        <v>12</v>
      </c>
      <c r="P4" s="11" t="s">
        <v>13</v>
      </c>
      <c r="Q4" s="11" t="s">
        <v>14</v>
      </c>
      <c r="R4" s="11" t="s">
        <v>15</v>
      </c>
      <c r="S4" s="2" t="s">
        <v>16</v>
      </c>
    </row>
    <row r="5" spans="1:19" ht="16.350000000000001" customHeight="1" x14ac:dyDescent="0.2">
      <c r="A5" s="4"/>
      <c r="B5" s="3" t="s">
        <v>0</v>
      </c>
      <c r="C5" s="5">
        <v>493450</v>
      </c>
      <c r="D5" s="5">
        <v>2452</v>
      </c>
      <c r="E5" s="5">
        <v>916</v>
      </c>
      <c r="F5" s="5">
        <v>903</v>
      </c>
      <c r="G5" s="5">
        <v>2058</v>
      </c>
      <c r="H5" s="5">
        <v>1573</v>
      </c>
      <c r="I5" s="5">
        <v>1602</v>
      </c>
      <c r="J5" s="5">
        <v>495</v>
      </c>
      <c r="K5" s="5">
        <v>1327</v>
      </c>
      <c r="L5" s="5">
        <v>2648</v>
      </c>
      <c r="M5" s="5">
        <v>4037</v>
      </c>
      <c r="N5" s="5">
        <v>3921</v>
      </c>
      <c r="O5" s="5">
        <v>9449</v>
      </c>
      <c r="P5" s="5">
        <v>889</v>
      </c>
      <c r="Q5" s="5">
        <v>993</v>
      </c>
      <c r="R5" s="5">
        <v>473</v>
      </c>
      <c r="S5" s="5">
        <v>527186</v>
      </c>
    </row>
    <row r="6" spans="1:19" ht="16.350000000000001" customHeight="1" x14ac:dyDescent="0.2">
      <c r="A6" s="4"/>
      <c r="B6" s="3" t="s">
        <v>1</v>
      </c>
      <c r="C6" s="5">
        <v>3038</v>
      </c>
      <c r="D6" s="5">
        <v>110793</v>
      </c>
      <c r="E6" s="5">
        <v>211</v>
      </c>
      <c r="F6" s="5">
        <v>632</v>
      </c>
      <c r="G6" s="5">
        <v>193</v>
      </c>
      <c r="H6" s="5">
        <v>1657</v>
      </c>
      <c r="I6" s="5">
        <v>143</v>
      </c>
      <c r="J6" s="5">
        <v>69</v>
      </c>
      <c r="K6" s="5">
        <v>266</v>
      </c>
      <c r="L6" s="5">
        <v>315</v>
      </c>
      <c r="M6" s="5">
        <v>700</v>
      </c>
      <c r="N6" s="5">
        <v>204</v>
      </c>
      <c r="O6" s="5">
        <v>3492</v>
      </c>
      <c r="P6" s="5">
        <v>178</v>
      </c>
      <c r="Q6" s="5">
        <v>65</v>
      </c>
      <c r="R6" s="5">
        <v>76</v>
      </c>
      <c r="S6" s="5">
        <v>122032</v>
      </c>
    </row>
    <row r="7" spans="1:19" ht="16.350000000000001" customHeight="1" x14ac:dyDescent="0.2">
      <c r="A7" s="4"/>
      <c r="B7" s="3" t="s">
        <v>2</v>
      </c>
      <c r="C7" s="5">
        <v>1304</v>
      </c>
      <c r="D7" s="5">
        <v>152</v>
      </c>
      <c r="E7" s="5">
        <v>130611</v>
      </c>
      <c r="F7" s="5">
        <v>27</v>
      </c>
      <c r="G7" s="5">
        <v>122</v>
      </c>
      <c r="H7" s="5">
        <v>298</v>
      </c>
      <c r="I7" s="5">
        <v>57</v>
      </c>
      <c r="J7" s="5">
        <v>7</v>
      </c>
      <c r="K7" s="5">
        <v>204</v>
      </c>
      <c r="L7" s="5">
        <v>95</v>
      </c>
      <c r="M7" s="5">
        <v>73</v>
      </c>
      <c r="N7" s="5">
        <v>262</v>
      </c>
      <c r="O7" s="5">
        <v>3604</v>
      </c>
      <c r="P7" s="5">
        <v>21</v>
      </c>
      <c r="Q7" s="5">
        <v>115</v>
      </c>
      <c r="R7" s="5">
        <v>536</v>
      </c>
      <c r="S7" s="5">
        <v>137488</v>
      </c>
    </row>
    <row r="8" spans="1:19" ht="16.350000000000001" customHeight="1" x14ac:dyDescent="0.2">
      <c r="A8" s="4"/>
      <c r="B8" s="3" t="s">
        <v>3</v>
      </c>
      <c r="C8" s="5">
        <v>826</v>
      </c>
      <c r="D8" s="5">
        <v>420</v>
      </c>
      <c r="E8" s="5">
        <v>18</v>
      </c>
      <c r="F8" s="5">
        <v>30718</v>
      </c>
      <c r="G8" s="5">
        <v>49</v>
      </c>
      <c r="H8" s="5">
        <v>160</v>
      </c>
      <c r="I8" s="5">
        <v>23</v>
      </c>
      <c r="J8" s="5">
        <v>23</v>
      </c>
      <c r="K8" s="5">
        <v>20</v>
      </c>
      <c r="L8" s="5">
        <v>48</v>
      </c>
      <c r="M8" s="5">
        <v>464</v>
      </c>
      <c r="N8" s="5">
        <v>28</v>
      </c>
      <c r="O8" s="5">
        <v>512</v>
      </c>
      <c r="P8" s="5">
        <v>40</v>
      </c>
      <c r="Q8" s="5">
        <v>3</v>
      </c>
      <c r="R8" s="5">
        <v>23</v>
      </c>
      <c r="S8" s="5">
        <v>33375</v>
      </c>
    </row>
    <row r="9" spans="1:19" ht="16.350000000000001" customHeight="1" x14ac:dyDescent="0.2">
      <c r="A9" s="4"/>
      <c r="B9" s="3" t="s">
        <v>4</v>
      </c>
      <c r="C9" s="5">
        <v>3751</v>
      </c>
      <c r="D9" s="5">
        <v>307</v>
      </c>
      <c r="E9" s="5">
        <v>123</v>
      </c>
      <c r="F9" s="5">
        <v>90</v>
      </c>
      <c r="G9" s="5">
        <v>29428</v>
      </c>
      <c r="H9" s="5">
        <v>287</v>
      </c>
      <c r="I9" s="5">
        <v>116</v>
      </c>
      <c r="J9" s="5">
        <v>28</v>
      </c>
      <c r="K9" s="5">
        <v>276</v>
      </c>
      <c r="L9" s="5">
        <v>287</v>
      </c>
      <c r="M9" s="5">
        <v>517</v>
      </c>
      <c r="N9" s="5">
        <v>119</v>
      </c>
      <c r="O9" s="5">
        <v>1336</v>
      </c>
      <c r="P9" s="5">
        <v>44</v>
      </c>
      <c r="Q9" s="5">
        <v>289</v>
      </c>
      <c r="R9" s="5">
        <v>175</v>
      </c>
      <c r="S9" s="5">
        <v>37173</v>
      </c>
    </row>
    <row r="10" spans="1:19" ht="16.350000000000001" customHeight="1" x14ac:dyDescent="0.2">
      <c r="A10" s="4"/>
      <c r="B10" s="3" t="s">
        <v>5</v>
      </c>
      <c r="C10" s="5">
        <v>2871</v>
      </c>
      <c r="D10" s="5">
        <v>2113</v>
      </c>
      <c r="E10" s="5">
        <v>348</v>
      </c>
      <c r="F10" s="5">
        <v>165</v>
      </c>
      <c r="G10" s="5">
        <v>163</v>
      </c>
      <c r="H10" s="5">
        <v>136694</v>
      </c>
      <c r="I10" s="5">
        <v>165</v>
      </c>
      <c r="J10" s="5">
        <v>46</v>
      </c>
      <c r="K10" s="5">
        <v>260</v>
      </c>
      <c r="L10" s="5">
        <v>269</v>
      </c>
      <c r="M10" s="5">
        <v>384</v>
      </c>
      <c r="N10" s="5">
        <v>338</v>
      </c>
      <c r="O10" s="5">
        <v>8226</v>
      </c>
      <c r="P10" s="5">
        <v>132</v>
      </c>
      <c r="Q10" s="5">
        <v>120</v>
      </c>
      <c r="R10" s="5">
        <v>202</v>
      </c>
      <c r="S10" s="5">
        <v>152496</v>
      </c>
    </row>
    <row r="11" spans="1:19" ht="16.350000000000001" customHeight="1" x14ac:dyDescent="0.2">
      <c r="A11" s="4"/>
      <c r="B11" s="3" t="s">
        <v>6</v>
      </c>
      <c r="C11" s="5">
        <v>1339</v>
      </c>
      <c r="D11" s="5">
        <v>59</v>
      </c>
      <c r="E11" s="5">
        <v>34</v>
      </c>
      <c r="F11" s="5">
        <v>4</v>
      </c>
      <c r="G11" s="5">
        <v>20</v>
      </c>
      <c r="H11" s="5">
        <v>44</v>
      </c>
      <c r="I11" s="5">
        <v>21289</v>
      </c>
      <c r="J11" s="5">
        <v>17</v>
      </c>
      <c r="K11" s="5">
        <v>38</v>
      </c>
      <c r="L11" s="5">
        <v>76</v>
      </c>
      <c r="M11" s="5">
        <v>24</v>
      </c>
      <c r="N11" s="5">
        <v>12</v>
      </c>
      <c r="O11" s="5">
        <v>457</v>
      </c>
      <c r="P11" s="5">
        <v>25</v>
      </c>
      <c r="Q11" s="5">
        <v>5</v>
      </c>
      <c r="R11" s="5">
        <v>2</v>
      </c>
      <c r="S11" s="5">
        <v>23445</v>
      </c>
    </row>
    <row r="12" spans="1:19" ht="16.350000000000001" customHeight="1" x14ac:dyDescent="0.2">
      <c r="A12" s="4"/>
      <c r="B12" s="3" t="s">
        <v>7</v>
      </c>
      <c r="C12" s="5">
        <v>463</v>
      </c>
      <c r="D12" s="5">
        <v>77</v>
      </c>
      <c r="E12" s="5">
        <v>5</v>
      </c>
      <c r="F12" s="5">
        <v>21</v>
      </c>
      <c r="G12" s="5">
        <v>15</v>
      </c>
      <c r="H12" s="5">
        <v>31</v>
      </c>
      <c r="I12" s="5">
        <v>34</v>
      </c>
      <c r="J12" s="5">
        <v>14408</v>
      </c>
      <c r="K12" s="5">
        <v>2</v>
      </c>
      <c r="L12" s="5">
        <v>40</v>
      </c>
      <c r="M12" s="5">
        <v>122</v>
      </c>
      <c r="N12" s="5">
        <v>61</v>
      </c>
      <c r="O12" s="5">
        <v>128</v>
      </c>
      <c r="P12" s="5">
        <v>152</v>
      </c>
      <c r="Q12" s="5">
        <v>13</v>
      </c>
      <c r="R12" s="5">
        <v>12</v>
      </c>
      <c r="S12" s="5">
        <v>15584</v>
      </c>
    </row>
    <row r="13" spans="1:19" ht="16.350000000000001" customHeight="1" x14ac:dyDescent="0.2">
      <c r="A13" s="4"/>
      <c r="B13" s="3" t="s">
        <v>8</v>
      </c>
      <c r="C13" s="5">
        <v>1480</v>
      </c>
      <c r="D13" s="5">
        <v>102</v>
      </c>
      <c r="E13" s="5">
        <v>99</v>
      </c>
      <c r="F13" s="5">
        <v>17</v>
      </c>
      <c r="G13" s="5">
        <v>238</v>
      </c>
      <c r="H13" s="5">
        <v>70</v>
      </c>
      <c r="I13" s="5">
        <v>167</v>
      </c>
      <c r="J13" s="5">
        <v>14</v>
      </c>
      <c r="K13" s="5">
        <v>40591</v>
      </c>
      <c r="L13" s="5">
        <v>98</v>
      </c>
      <c r="M13" s="5">
        <v>95</v>
      </c>
      <c r="N13" s="5">
        <v>48</v>
      </c>
      <c r="O13" s="5">
        <v>761</v>
      </c>
      <c r="P13" s="5">
        <v>18</v>
      </c>
      <c r="Q13" s="5">
        <v>239</v>
      </c>
      <c r="R13" s="5">
        <v>218</v>
      </c>
      <c r="S13" s="5">
        <v>44255</v>
      </c>
    </row>
    <row r="14" spans="1:19" ht="16.350000000000001" customHeight="1" x14ac:dyDescent="0.2">
      <c r="A14" s="4"/>
      <c r="B14" s="3" t="s">
        <v>9</v>
      </c>
      <c r="C14" s="5">
        <v>2429</v>
      </c>
      <c r="D14" s="5">
        <v>192</v>
      </c>
      <c r="E14" s="5">
        <v>42</v>
      </c>
      <c r="F14" s="5">
        <v>39</v>
      </c>
      <c r="G14" s="5">
        <v>119</v>
      </c>
      <c r="H14" s="5">
        <v>180</v>
      </c>
      <c r="I14" s="5">
        <v>157</v>
      </c>
      <c r="J14" s="5">
        <v>55</v>
      </c>
      <c r="K14" s="5">
        <v>118</v>
      </c>
      <c r="L14" s="5">
        <v>58705</v>
      </c>
      <c r="M14" s="5">
        <v>162</v>
      </c>
      <c r="N14" s="5">
        <v>9</v>
      </c>
      <c r="O14" s="5">
        <v>868</v>
      </c>
      <c r="P14" s="5">
        <v>223</v>
      </c>
      <c r="Q14" s="5">
        <v>45</v>
      </c>
      <c r="R14" s="5">
        <v>9</v>
      </c>
      <c r="S14" s="5">
        <v>63352</v>
      </c>
    </row>
    <row r="15" spans="1:19" ht="16.350000000000001" customHeight="1" x14ac:dyDescent="0.2">
      <c r="A15" s="4"/>
      <c r="B15" s="3" t="s">
        <v>10</v>
      </c>
      <c r="C15" s="5">
        <v>2947</v>
      </c>
      <c r="D15" s="5">
        <v>666</v>
      </c>
      <c r="E15" s="5">
        <v>36</v>
      </c>
      <c r="F15" s="5">
        <v>438</v>
      </c>
      <c r="G15" s="5">
        <v>127</v>
      </c>
      <c r="H15" s="5">
        <v>238</v>
      </c>
      <c r="I15" s="5">
        <v>71</v>
      </c>
      <c r="J15" s="5">
        <v>213</v>
      </c>
      <c r="K15" s="5">
        <v>41</v>
      </c>
      <c r="L15" s="5">
        <v>167</v>
      </c>
      <c r="M15" s="5">
        <v>56383</v>
      </c>
      <c r="N15" s="5">
        <v>59</v>
      </c>
      <c r="O15" s="5">
        <v>1057</v>
      </c>
      <c r="P15" s="5">
        <v>663</v>
      </c>
      <c r="Q15" s="5">
        <v>35</v>
      </c>
      <c r="R15" s="5">
        <v>41</v>
      </c>
      <c r="S15" s="5">
        <v>63182</v>
      </c>
    </row>
    <row r="16" spans="1:19" ht="14.1" customHeight="1" x14ac:dyDescent="0.2">
      <c r="A16" s="4"/>
      <c r="B16" s="3" t="s">
        <v>11</v>
      </c>
      <c r="C16" s="5">
        <v>2768</v>
      </c>
      <c r="D16" s="5">
        <v>112</v>
      </c>
      <c r="E16" s="5">
        <v>227</v>
      </c>
      <c r="F16" s="5">
        <v>35</v>
      </c>
      <c r="G16" s="5">
        <v>79</v>
      </c>
      <c r="H16" s="5">
        <v>165</v>
      </c>
      <c r="I16" s="5">
        <v>13</v>
      </c>
      <c r="J16" s="5">
        <v>42</v>
      </c>
      <c r="K16" s="5">
        <v>43</v>
      </c>
      <c r="L16" s="5">
        <v>38</v>
      </c>
      <c r="M16" s="5">
        <v>23</v>
      </c>
      <c r="N16" s="5">
        <v>64431</v>
      </c>
      <c r="O16" s="5">
        <v>1315</v>
      </c>
      <c r="P16" s="5">
        <v>116</v>
      </c>
      <c r="Q16" s="5">
        <v>14</v>
      </c>
      <c r="R16" s="5">
        <v>41</v>
      </c>
      <c r="S16" s="5">
        <v>69462</v>
      </c>
    </row>
    <row r="17" spans="1:20" ht="16.350000000000001" customHeight="1" x14ac:dyDescent="0.2">
      <c r="A17" s="4"/>
      <c r="B17" s="3" t="s">
        <v>12</v>
      </c>
      <c r="C17" s="5">
        <v>15192</v>
      </c>
      <c r="D17" s="5">
        <v>2295</v>
      </c>
      <c r="E17" s="5">
        <v>2939</v>
      </c>
      <c r="F17" s="5">
        <v>478</v>
      </c>
      <c r="G17" s="5">
        <v>958</v>
      </c>
      <c r="H17" s="5">
        <v>5046</v>
      </c>
      <c r="I17" s="5">
        <v>1096</v>
      </c>
      <c r="J17" s="5">
        <v>250</v>
      </c>
      <c r="K17" s="5">
        <v>1972</v>
      </c>
      <c r="L17" s="5">
        <v>1469</v>
      </c>
      <c r="M17" s="5">
        <v>1255</v>
      </c>
      <c r="N17" s="5">
        <v>1793</v>
      </c>
      <c r="O17" s="5">
        <v>625772</v>
      </c>
      <c r="P17" s="5">
        <v>592</v>
      </c>
      <c r="Q17" s="5">
        <v>579</v>
      </c>
      <c r="R17" s="5">
        <v>1532</v>
      </c>
      <c r="S17" s="5">
        <v>663218</v>
      </c>
    </row>
    <row r="18" spans="1:20" ht="16.350000000000001" customHeight="1" x14ac:dyDescent="0.2">
      <c r="A18" s="4"/>
      <c r="B18" s="3" t="s">
        <v>13</v>
      </c>
      <c r="C18" s="5">
        <v>1075</v>
      </c>
      <c r="D18" s="5">
        <v>167</v>
      </c>
      <c r="E18" s="5">
        <v>21</v>
      </c>
      <c r="F18" s="5">
        <v>67</v>
      </c>
      <c r="G18" s="5">
        <v>35</v>
      </c>
      <c r="H18" s="5">
        <v>79</v>
      </c>
      <c r="I18" s="5">
        <v>40</v>
      </c>
      <c r="J18" s="5">
        <v>253</v>
      </c>
      <c r="K18" s="5">
        <v>41</v>
      </c>
      <c r="L18" s="5">
        <v>224</v>
      </c>
      <c r="M18" s="5">
        <v>728</v>
      </c>
      <c r="N18" s="5">
        <v>105</v>
      </c>
      <c r="O18" s="5">
        <v>454</v>
      </c>
      <c r="P18" s="5">
        <v>31612</v>
      </c>
      <c r="Q18" s="5">
        <v>8</v>
      </c>
      <c r="R18" s="5">
        <v>5</v>
      </c>
      <c r="S18" s="5">
        <v>34914</v>
      </c>
    </row>
    <row r="19" spans="1:20" ht="16.350000000000001" customHeight="1" x14ac:dyDescent="0.2">
      <c r="A19" s="4"/>
      <c r="B19" s="3" t="s">
        <v>14</v>
      </c>
      <c r="C19" s="5">
        <v>2730</v>
      </c>
      <c r="D19" s="5">
        <v>160</v>
      </c>
      <c r="E19" s="5">
        <v>166</v>
      </c>
      <c r="F19" s="5">
        <v>31</v>
      </c>
      <c r="G19" s="5">
        <v>846</v>
      </c>
      <c r="H19" s="5">
        <v>169</v>
      </c>
      <c r="I19" s="5">
        <v>91</v>
      </c>
      <c r="J19" s="5">
        <v>14</v>
      </c>
      <c r="K19" s="5">
        <v>352</v>
      </c>
      <c r="L19" s="5">
        <v>150</v>
      </c>
      <c r="M19" s="5">
        <v>122</v>
      </c>
      <c r="N19" s="5">
        <v>38</v>
      </c>
      <c r="O19" s="5">
        <v>1054</v>
      </c>
      <c r="P19" s="5">
        <v>47</v>
      </c>
      <c r="Q19" s="5">
        <v>18082</v>
      </c>
      <c r="R19" s="5">
        <v>497</v>
      </c>
      <c r="S19" s="5">
        <v>24549</v>
      </c>
    </row>
    <row r="20" spans="1:20" ht="16.350000000000001" customHeight="1" x14ac:dyDescent="0.2">
      <c r="A20" s="4"/>
      <c r="B20" s="3" t="s">
        <v>15</v>
      </c>
      <c r="C20" s="5">
        <v>620</v>
      </c>
      <c r="D20" s="5">
        <v>64</v>
      </c>
      <c r="E20" s="5">
        <v>310</v>
      </c>
      <c r="F20" s="5">
        <v>15</v>
      </c>
      <c r="G20" s="5">
        <v>183</v>
      </c>
      <c r="H20" s="5">
        <v>126</v>
      </c>
      <c r="I20" s="5">
        <v>15</v>
      </c>
      <c r="J20" s="5">
        <v>5</v>
      </c>
      <c r="K20" s="5">
        <v>150</v>
      </c>
      <c r="L20" s="5">
        <v>16</v>
      </c>
      <c r="M20" s="5">
        <v>23</v>
      </c>
      <c r="N20" s="5">
        <v>19</v>
      </c>
      <c r="O20" s="5">
        <v>1097</v>
      </c>
      <c r="P20" s="5">
        <v>12</v>
      </c>
      <c r="Q20" s="5">
        <v>327</v>
      </c>
      <c r="R20" s="5">
        <v>40901</v>
      </c>
      <c r="S20" s="5">
        <v>43883</v>
      </c>
    </row>
    <row r="21" spans="1:20" ht="16.350000000000001" customHeight="1" x14ac:dyDescent="0.2">
      <c r="A21" s="4"/>
      <c r="B21" s="6" t="s">
        <v>16</v>
      </c>
      <c r="C21" s="7">
        <v>536283</v>
      </c>
      <c r="D21" s="7">
        <v>120131</v>
      </c>
      <c r="E21" s="7">
        <v>136106</v>
      </c>
      <c r="F21" s="7">
        <v>33680</v>
      </c>
      <c r="G21" s="7">
        <v>34633</v>
      </c>
      <c r="H21" s="7">
        <v>146817</v>
      </c>
      <c r="I21" s="7">
        <v>25079</v>
      </c>
      <c r="J21" s="7">
        <v>15939</v>
      </c>
      <c r="K21" s="7">
        <v>45701</v>
      </c>
      <c r="L21" s="7">
        <v>64645</v>
      </c>
      <c r="M21" s="7">
        <v>65112</v>
      </c>
      <c r="N21" s="7">
        <v>71447</v>
      </c>
      <c r="O21" s="7">
        <v>659582</v>
      </c>
      <c r="P21" s="7">
        <v>34764</v>
      </c>
      <c r="Q21" s="7">
        <v>20932</v>
      </c>
      <c r="R21" s="7">
        <v>44743</v>
      </c>
      <c r="S21" s="7">
        <v>2055594</v>
      </c>
    </row>
    <row r="22" spans="1:20" ht="16.350000000000001" customHeight="1" x14ac:dyDescent="0.2">
      <c r="A22" s="1"/>
      <c r="B22" s="12" t="s">
        <v>18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20" ht="16.350000000000001" customHeight="1" x14ac:dyDescent="0.2"/>
    <row r="24" spans="1:20" ht="16.350000000000001" customHeight="1" x14ac:dyDescent="0.2"/>
    <row r="25" spans="1:20" ht="16.350000000000001" customHeight="1" x14ac:dyDescent="0.2">
      <c r="P25" t="s">
        <v>30</v>
      </c>
    </row>
    <row r="26" spans="1:20" ht="16.350000000000001" customHeight="1" x14ac:dyDescent="0.2">
      <c r="C26" t="s">
        <v>20</v>
      </c>
      <c r="E26" t="s">
        <v>20</v>
      </c>
      <c r="G26" t="s">
        <v>23</v>
      </c>
    </row>
    <row r="27" spans="1:20" ht="16.350000000000001" customHeight="1" x14ac:dyDescent="0.2">
      <c r="C27" t="s">
        <v>21</v>
      </c>
      <c r="E27" t="s">
        <v>21</v>
      </c>
      <c r="G27" t="s">
        <v>24</v>
      </c>
      <c r="I27" t="s">
        <v>25</v>
      </c>
      <c r="K27" t="s">
        <v>26</v>
      </c>
      <c r="M27" t="s">
        <v>27</v>
      </c>
      <c r="N27" t="s">
        <v>27</v>
      </c>
    </row>
    <row r="28" spans="1:20" ht="16.350000000000001" customHeight="1" x14ac:dyDescent="0.2">
      <c r="C28" s="17" t="s">
        <v>22</v>
      </c>
      <c r="E28" t="s">
        <v>22</v>
      </c>
      <c r="M28" t="s">
        <v>28</v>
      </c>
      <c r="N28" t="s">
        <v>29</v>
      </c>
      <c r="P28" t="s">
        <v>31</v>
      </c>
      <c r="Q28" t="s">
        <v>32</v>
      </c>
      <c r="R28" t="s">
        <v>33</v>
      </c>
      <c r="T28" t="s">
        <v>34</v>
      </c>
    </row>
    <row r="29" spans="1:20" ht="16.350000000000001" customHeight="1" x14ac:dyDescent="0.2"/>
    <row r="30" spans="1:20" ht="16.350000000000001" customHeight="1" x14ac:dyDescent="0.2">
      <c r="B30" t="s">
        <v>19</v>
      </c>
      <c r="C30">
        <v>2055594</v>
      </c>
      <c r="E30">
        <v>2055594</v>
      </c>
      <c r="G30">
        <v>1903868</v>
      </c>
      <c r="I30">
        <f>C30-G30</f>
        <v>151726</v>
      </c>
      <c r="K30">
        <f>E30-G30</f>
        <v>151726</v>
      </c>
      <c r="M30">
        <f>I30-K30</f>
        <v>0</v>
      </c>
      <c r="N30">
        <f>I30+K30</f>
        <v>303452</v>
      </c>
      <c r="P30">
        <f>((I30/5))/((C30+E30)/2)*1000</f>
        <v>14.76225363568876</v>
      </c>
      <c r="Q30">
        <f>((K30/5))/((C30+E30)/2)*1000</f>
        <v>14.76225363568876</v>
      </c>
      <c r="R30">
        <f>P30-Q30</f>
        <v>0</v>
      </c>
      <c r="T30">
        <f>M30/N30</f>
        <v>0</v>
      </c>
    </row>
    <row r="31" spans="1:20" ht="16.350000000000001" customHeight="1" x14ac:dyDescent="0.2"/>
    <row r="32" spans="1:20" ht="16.350000000000001" customHeight="1" x14ac:dyDescent="0.2">
      <c r="B32" s="13" t="s">
        <v>0</v>
      </c>
      <c r="C32" s="15">
        <v>527186</v>
      </c>
      <c r="E32" s="15">
        <v>536283</v>
      </c>
      <c r="G32" s="16">
        <v>493450</v>
      </c>
      <c r="I32">
        <f t="shared" ref="I32:I47" si="0">C32-G32</f>
        <v>33736</v>
      </c>
      <c r="K32">
        <f t="shared" ref="K32:K47" si="1">E32-G32</f>
        <v>42833</v>
      </c>
      <c r="M32">
        <f t="shared" ref="M32:M47" si="2">I32-K32</f>
        <v>-9097</v>
      </c>
      <c r="N32">
        <f t="shared" ref="N32:N47" si="3">I32+K32</f>
        <v>76569</v>
      </c>
      <c r="P32">
        <f t="shared" ref="P32:P47" si="4">((I32/5))/((C32+E32)/2)*1000</f>
        <v>12.689039360808824</v>
      </c>
      <c r="Q32">
        <f t="shared" ref="Q32:Q47" si="5">((K32/5))/((C32+E32)/2)*1000</f>
        <v>16.110671773225171</v>
      </c>
      <c r="R32">
        <f t="shared" ref="R32:R47" si="6">P32-Q32</f>
        <v>-3.4216324124163471</v>
      </c>
      <c r="T32">
        <f t="shared" ref="T32:T47" si="7">M32/N32</f>
        <v>-0.11880787263775157</v>
      </c>
    </row>
    <row r="33" spans="2:20" x14ac:dyDescent="0.2">
      <c r="B33" s="13" t="s">
        <v>1</v>
      </c>
      <c r="C33" s="15">
        <v>122032</v>
      </c>
      <c r="E33" s="15">
        <v>120131</v>
      </c>
      <c r="G33" s="16">
        <v>110793</v>
      </c>
      <c r="I33">
        <f t="shared" si="0"/>
        <v>11239</v>
      </c>
      <c r="K33">
        <f t="shared" si="1"/>
        <v>9338</v>
      </c>
      <c r="M33">
        <f t="shared" si="2"/>
        <v>1901</v>
      </c>
      <c r="N33">
        <f t="shared" si="3"/>
        <v>20577</v>
      </c>
      <c r="P33">
        <f t="shared" si="4"/>
        <v>18.564355413502476</v>
      </c>
      <c r="Q33">
        <f t="shared" si="5"/>
        <v>15.424321634601487</v>
      </c>
      <c r="R33">
        <f t="shared" si="6"/>
        <v>3.1400337789009889</v>
      </c>
      <c r="T33">
        <f t="shared" si="7"/>
        <v>9.2384701365602367E-2</v>
      </c>
    </row>
    <row r="34" spans="2:20" x14ac:dyDescent="0.2">
      <c r="B34" s="13" t="s">
        <v>2</v>
      </c>
      <c r="C34" s="15">
        <v>137488</v>
      </c>
      <c r="E34" s="15">
        <v>136106</v>
      </c>
      <c r="G34" s="16">
        <v>130611</v>
      </c>
      <c r="I34">
        <f t="shared" si="0"/>
        <v>6877</v>
      </c>
      <c r="K34">
        <f t="shared" si="1"/>
        <v>5495</v>
      </c>
      <c r="M34">
        <f t="shared" si="2"/>
        <v>1382</v>
      </c>
      <c r="N34">
        <f t="shared" si="3"/>
        <v>12372</v>
      </c>
      <c r="P34">
        <f t="shared" si="4"/>
        <v>10.054314056594809</v>
      </c>
      <c r="Q34">
        <f t="shared" si="5"/>
        <v>8.0338019108606176</v>
      </c>
      <c r="R34">
        <f t="shared" si="6"/>
        <v>2.020512145734191</v>
      </c>
      <c r="T34">
        <f t="shared" si="7"/>
        <v>0.11170384739734886</v>
      </c>
    </row>
    <row r="35" spans="2:20" x14ac:dyDescent="0.2">
      <c r="B35" s="13" t="s">
        <v>3</v>
      </c>
      <c r="C35" s="15">
        <v>33375</v>
      </c>
      <c r="E35" s="15">
        <v>33680</v>
      </c>
      <c r="G35" s="16">
        <v>30718</v>
      </c>
      <c r="I35">
        <f t="shared" si="0"/>
        <v>2657</v>
      </c>
      <c r="K35">
        <f t="shared" si="1"/>
        <v>2962</v>
      </c>
      <c r="M35">
        <f t="shared" si="2"/>
        <v>-305</v>
      </c>
      <c r="N35">
        <f t="shared" si="3"/>
        <v>5619</v>
      </c>
      <c r="P35">
        <f t="shared" si="4"/>
        <v>15.849675639400491</v>
      </c>
      <c r="Q35">
        <f t="shared" si="5"/>
        <v>17.669077622846913</v>
      </c>
      <c r="R35">
        <f t="shared" si="6"/>
        <v>-1.8194019834464221</v>
      </c>
      <c r="T35">
        <f t="shared" si="7"/>
        <v>-5.4280121017974726E-2</v>
      </c>
    </row>
    <row r="36" spans="2:20" x14ac:dyDescent="0.2">
      <c r="B36" s="13" t="s">
        <v>4</v>
      </c>
      <c r="C36" s="15">
        <v>37173</v>
      </c>
      <c r="E36" s="15">
        <v>34633</v>
      </c>
      <c r="G36" s="16">
        <v>29428</v>
      </c>
      <c r="I36">
        <f t="shared" si="0"/>
        <v>7745</v>
      </c>
      <c r="K36">
        <f t="shared" si="1"/>
        <v>5205</v>
      </c>
      <c r="M36">
        <f t="shared" si="2"/>
        <v>2540</v>
      </c>
      <c r="N36">
        <f t="shared" si="3"/>
        <v>12950</v>
      </c>
      <c r="P36">
        <f t="shared" si="4"/>
        <v>43.144026961535246</v>
      </c>
      <c r="Q36">
        <f t="shared" si="5"/>
        <v>28.994791521599865</v>
      </c>
      <c r="R36">
        <f t="shared" si="6"/>
        <v>14.149235439935381</v>
      </c>
      <c r="T36">
        <f t="shared" si="7"/>
        <v>0.19613899613899613</v>
      </c>
    </row>
    <row r="37" spans="2:20" x14ac:dyDescent="0.2">
      <c r="B37" s="13" t="s">
        <v>5</v>
      </c>
      <c r="C37" s="15">
        <v>152496</v>
      </c>
      <c r="E37" s="15">
        <v>146817</v>
      </c>
      <c r="G37" s="16">
        <v>136694</v>
      </c>
      <c r="I37">
        <f t="shared" si="0"/>
        <v>15802</v>
      </c>
      <c r="K37">
        <f t="shared" si="1"/>
        <v>10123</v>
      </c>
      <c r="M37">
        <f t="shared" si="2"/>
        <v>5679</v>
      </c>
      <c r="N37">
        <f t="shared" si="3"/>
        <v>25925</v>
      </c>
      <c r="P37">
        <f t="shared" si="4"/>
        <v>21.117692849959742</v>
      </c>
      <c r="Q37">
        <f t="shared" si="5"/>
        <v>13.528313170493764</v>
      </c>
      <c r="R37">
        <f t="shared" si="6"/>
        <v>7.5893796794659778</v>
      </c>
      <c r="T37">
        <f t="shared" si="7"/>
        <v>0.21905496624879461</v>
      </c>
    </row>
    <row r="38" spans="2:20" x14ac:dyDescent="0.2">
      <c r="B38" s="13" t="s">
        <v>6</v>
      </c>
      <c r="C38" s="15">
        <v>23445</v>
      </c>
      <c r="E38" s="15">
        <v>25079</v>
      </c>
      <c r="G38" s="16">
        <v>21289</v>
      </c>
      <c r="I38">
        <f t="shared" si="0"/>
        <v>2156</v>
      </c>
      <c r="K38">
        <f t="shared" si="1"/>
        <v>3790</v>
      </c>
      <c r="M38">
        <f t="shared" si="2"/>
        <v>-1634</v>
      </c>
      <c r="N38">
        <f t="shared" si="3"/>
        <v>5946</v>
      </c>
      <c r="P38">
        <f t="shared" si="4"/>
        <v>17.772648586266591</v>
      </c>
      <c r="Q38">
        <f t="shared" si="5"/>
        <v>31.242271865468634</v>
      </c>
      <c r="R38">
        <f t="shared" si="6"/>
        <v>-13.469623279202043</v>
      </c>
      <c r="T38">
        <f t="shared" si="7"/>
        <v>-0.27480659266733937</v>
      </c>
    </row>
    <row r="39" spans="2:20" x14ac:dyDescent="0.2">
      <c r="B39" s="13" t="s">
        <v>7</v>
      </c>
      <c r="C39" s="15">
        <v>15584</v>
      </c>
      <c r="E39" s="15">
        <v>15939</v>
      </c>
      <c r="G39" s="16">
        <v>14408</v>
      </c>
      <c r="I39">
        <f t="shared" si="0"/>
        <v>1176</v>
      </c>
      <c r="K39">
        <f t="shared" si="1"/>
        <v>1531</v>
      </c>
      <c r="M39">
        <f t="shared" si="2"/>
        <v>-355</v>
      </c>
      <c r="N39">
        <f t="shared" si="3"/>
        <v>2707</v>
      </c>
      <c r="P39">
        <f t="shared" si="4"/>
        <v>14.922437585255208</v>
      </c>
      <c r="Q39">
        <f t="shared" si="5"/>
        <v>19.427084985566093</v>
      </c>
      <c r="R39">
        <f t="shared" si="6"/>
        <v>-4.5046474003108852</v>
      </c>
      <c r="T39">
        <f t="shared" si="7"/>
        <v>-0.13114148503878834</v>
      </c>
    </row>
    <row r="40" spans="2:20" x14ac:dyDescent="0.2">
      <c r="B40" s="13" t="s">
        <v>8</v>
      </c>
      <c r="C40" s="15">
        <v>44255</v>
      </c>
      <c r="E40" s="15">
        <v>45701</v>
      </c>
      <c r="G40" s="16">
        <v>40591</v>
      </c>
      <c r="I40">
        <f t="shared" si="0"/>
        <v>3664</v>
      </c>
      <c r="K40">
        <f t="shared" si="1"/>
        <v>5110</v>
      </c>
      <c r="M40">
        <f t="shared" si="2"/>
        <v>-1446</v>
      </c>
      <c r="N40">
        <f t="shared" si="3"/>
        <v>8774</v>
      </c>
      <c r="P40">
        <f t="shared" si="4"/>
        <v>16.292409622482101</v>
      </c>
      <c r="Q40">
        <f t="shared" si="5"/>
        <v>22.722219751878697</v>
      </c>
      <c r="R40">
        <f t="shared" si="6"/>
        <v>-6.4298101293965964</v>
      </c>
      <c r="T40">
        <f t="shared" si="7"/>
        <v>-0.16480510599498518</v>
      </c>
    </row>
    <row r="41" spans="2:20" x14ac:dyDescent="0.2">
      <c r="B41" s="13" t="s">
        <v>9</v>
      </c>
      <c r="C41" s="15">
        <v>63352</v>
      </c>
      <c r="E41" s="15">
        <v>64645</v>
      </c>
      <c r="G41" s="16">
        <v>58705</v>
      </c>
      <c r="I41">
        <f t="shared" si="0"/>
        <v>4647</v>
      </c>
      <c r="K41">
        <f t="shared" si="1"/>
        <v>5940</v>
      </c>
      <c r="M41">
        <f t="shared" si="2"/>
        <v>-1293</v>
      </c>
      <c r="N41">
        <f t="shared" si="3"/>
        <v>10587</v>
      </c>
      <c r="P41">
        <f t="shared" si="4"/>
        <v>14.522215364422603</v>
      </c>
      <c r="Q41">
        <f t="shared" si="5"/>
        <v>18.562935068790672</v>
      </c>
      <c r="R41">
        <f t="shared" si="6"/>
        <v>-4.0407197043680689</v>
      </c>
      <c r="T41">
        <f t="shared" si="7"/>
        <v>-0.12213091527344858</v>
      </c>
    </row>
    <row r="42" spans="2:20" x14ac:dyDescent="0.2">
      <c r="B42" s="13" t="s">
        <v>10</v>
      </c>
      <c r="C42" s="15">
        <v>63182</v>
      </c>
      <c r="E42" s="15">
        <v>65112</v>
      </c>
      <c r="G42" s="16">
        <v>56383</v>
      </c>
      <c r="I42">
        <f t="shared" si="0"/>
        <v>6799</v>
      </c>
      <c r="K42">
        <f t="shared" si="1"/>
        <v>8729</v>
      </c>
      <c r="M42">
        <f t="shared" si="2"/>
        <v>-1930</v>
      </c>
      <c r="N42">
        <f t="shared" si="3"/>
        <v>15528</v>
      </c>
      <c r="P42">
        <f t="shared" si="4"/>
        <v>21.198185417868331</v>
      </c>
      <c r="Q42">
        <f t="shared" si="5"/>
        <v>27.215614136280728</v>
      </c>
      <c r="R42">
        <f t="shared" si="6"/>
        <v>-6.0174287184123969</v>
      </c>
      <c r="T42">
        <f t="shared" si="7"/>
        <v>-0.12429160226687275</v>
      </c>
    </row>
    <row r="43" spans="2:20" x14ac:dyDescent="0.2">
      <c r="B43" s="13" t="s">
        <v>11</v>
      </c>
      <c r="C43" s="15">
        <v>69462</v>
      </c>
      <c r="E43" s="15">
        <v>71447</v>
      </c>
      <c r="G43" s="16">
        <v>64431</v>
      </c>
      <c r="I43">
        <f t="shared" si="0"/>
        <v>5031</v>
      </c>
      <c r="K43">
        <f t="shared" si="1"/>
        <v>7016</v>
      </c>
      <c r="M43">
        <f t="shared" si="2"/>
        <v>-1985</v>
      </c>
      <c r="N43">
        <f t="shared" si="3"/>
        <v>12047</v>
      </c>
      <c r="P43">
        <f t="shared" si="4"/>
        <v>14.281557601004904</v>
      </c>
      <c r="Q43">
        <f t="shared" si="5"/>
        <v>19.91639994606448</v>
      </c>
      <c r="R43">
        <f t="shared" si="6"/>
        <v>-5.6348423450595764</v>
      </c>
      <c r="T43">
        <f t="shared" si="7"/>
        <v>-0.16477131235992362</v>
      </c>
    </row>
    <row r="44" spans="2:20" x14ac:dyDescent="0.2">
      <c r="B44" s="13" t="s">
        <v>12</v>
      </c>
      <c r="C44" s="15">
        <v>663218</v>
      </c>
      <c r="E44" s="15">
        <v>659582</v>
      </c>
      <c r="G44" s="16">
        <v>625772</v>
      </c>
      <c r="I44">
        <f t="shared" si="0"/>
        <v>37446</v>
      </c>
      <c r="K44">
        <f t="shared" si="1"/>
        <v>33810</v>
      </c>
      <c r="M44">
        <f t="shared" si="2"/>
        <v>3636</v>
      </c>
      <c r="N44">
        <f t="shared" si="3"/>
        <v>71256</v>
      </c>
      <c r="P44">
        <f t="shared" si="4"/>
        <v>11.323253704263681</v>
      </c>
      <c r="Q44">
        <f t="shared" si="5"/>
        <v>10.223767765346237</v>
      </c>
      <c r="R44">
        <f t="shared" si="6"/>
        <v>1.0994859389174447</v>
      </c>
      <c r="T44">
        <f t="shared" si="7"/>
        <v>5.1027281913102053E-2</v>
      </c>
    </row>
    <row r="45" spans="2:20" x14ac:dyDescent="0.2">
      <c r="B45" s="13" t="s">
        <v>13</v>
      </c>
      <c r="C45" s="15">
        <v>34914</v>
      </c>
      <c r="E45" s="15">
        <v>34764</v>
      </c>
      <c r="G45" s="16">
        <v>31612</v>
      </c>
      <c r="I45">
        <f t="shared" si="0"/>
        <v>3302</v>
      </c>
      <c r="K45">
        <f t="shared" si="1"/>
        <v>3152</v>
      </c>
      <c r="M45">
        <f t="shared" si="2"/>
        <v>150</v>
      </c>
      <c r="N45">
        <f t="shared" si="3"/>
        <v>6454</v>
      </c>
      <c r="P45">
        <f t="shared" si="4"/>
        <v>18.955767961192915</v>
      </c>
      <c r="Q45">
        <f t="shared" si="5"/>
        <v>18.094664025947932</v>
      </c>
      <c r="R45">
        <f t="shared" si="6"/>
        <v>0.86110393524498363</v>
      </c>
      <c r="T45">
        <f t="shared" si="7"/>
        <v>2.3241400681747754E-2</v>
      </c>
    </row>
    <row r="46" spans="2:20" x14ac:dyDescent="0.2">
      <c r="B46" s="13" t="s">
        <v>14</v>
      </c>
      <c r="C46" s="15">
        <v>24549</v>
      </c>
      <c r="E46" s="15">
        <v>20932</v>
      </c>
      <c r="G46" s="16">
        <v>18082</v>
      </c>
      <c r="I46">
        <f t="shared" si="0"/>
        <v>6467</v>
      </c>
      <c r="K46">
        <f t="shared" si="1"/>
        <v>2850</v>
      </c>
      <c r="M46">
        <f t="shared" si="2"/>
        <v>3617</v>
      </c>
      <c r="N46">
        <f t="shared" si="3"/>
        <v>9317</v>
      </c>
      <c r="P46">
        <f t="shared" si="4"/>
        <v>56.876497878234872</v>
      </c>
      <c r="Q46">
        <f t="shared" si="5"/>
        <v>25.065411930256591</v>
      </c>
      <c r="R46">
        <f t="shared" si="6"/>
        <v>31.811085947978281</v>
      </c>
      <c r="T46">
        <f t="shared" si="7"/>
        <v>0.38821509069442955</v>
      </c>
    </row>
    <row r="47" spans="2:20" x14ac:dyDescent="0.2">
      <c r="B47" s="13" t="s">
        <v>15</v>
      </c>
      <c r="C47" s="15">
        <v>43883</v>
      </c>
      <c r="E47" s="15">
        <v>44743</v>
      </c>
      <c r="G47" s="16">
        <v>40901</v>
      </c>
      <c r="I47">
        <f t="shared" si="0"/>
        <v>2982</v>
      </c>
      <c r="K47">
        <f t="shared" si="1"/>
        <v>3842</v>
      </c>
      <c r="M47">
        <f t="shared" si="2"/>
        <v>-860</v>
      </c>
      <c r="N47">
        <f t="shared" si="3"/>
        <v>6824</v>
      </c>
      <c r="P47">
        <f t="shared" si="4"/>
        <v>13.458804414054566</v>
      </c>
      <c r="Q47">
        <f t="shared" si="5"/>
        <v>17.340283889603505</v>
      </c>
      <c r="R47">
        <f t="shared" si="6"/>
        <v>-3.8814794755489395</v>
      </c>
      <c r="T47">
        <f t="shared" si="7"/>
        <v>-0.12602579132473624</v>
      </c>
    </row>
    <row r="48" spans="2:20" x14ac:dyDescent="0.2">
      <c r="B48" s="14"/>
      <c r="C48" s="15"/>
      <c r="E48" s="15"/>
      <c r="G48" s="16"/>
    </row>
  </sheetData>
  <mergeCells count="3">
    <mergeCell ref="B3:B4"/>
    <mergeCell ref="C3:S3"/>
    <mergeCell ref="B2:S2"/>
  </mergeCells>
  <printOptions horizontalCentered="1"/>
  <pageMargins left="0.7" right="0.7" top="0.75" bottom="0.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COSTA RICA1984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Mario Acuña</cp:lastModifiedBy>
  <dcterms:created xsi:type="dcterms:W3CDTF">2018-12-04T18:37:35Z</dcterms:created>
  <dcterms:modified xsi:type="dcterms:W3CDTF">2021-04-02T04:16:16Z</dcterms:modified>
</cp:coreProperties>
</file>