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autoCompressPictures="0" defaultThemeVersion="124226"/>
  <bookViews>
    <workbookView xWindow="480" yWindow="135" windowWidth="19980" windowHeight="11760"/>
  </bookViews>
  <sheets>
    <sheet name="COLOMBIA2018" sheetId="1" r:id="rId1"/>
  </sheets>
  <calcPr calcId="144525"/>
</workbook>
</file>

<file path=xl/calcChain.xml><?xml version="1.0" encoding="utf-8"?>
<calcChain xmlns="http://schemas.openxmlformats.org/spreadsheetml/2006/main">
  <c r="K31" i="1" l="1"/>
  <c r="I31" i="1"/>
  <c r="N31" i="1" s="1"/>
  <c r="K30" i="1"/>
  <c r="M30" i="1" s="1"/>
  <c r="I30" i="1"/>
  <c r="K29" i="1"/>
  <c r="Q29" i="1" s="1"/>
  <c r="I29" i="1"/>
  <c r="N29" i="1" s="1"/>
  <c r="K28" i="1"/>
  <c r="Q28" i="1" s="1"/>
  <c r="I28" i="1"/>
  <c r="K27" i="1"/>
  <c r="I27" i="1"/>
  <c r="N27" i="1" s="1"/>
  <c r="K26" i="1"/>
  <c r="Q26" i="1" s="1"/>
  <c r="I26" i="1"/>
  <c r="K25" i="1"/>
  <c r="Q25" i="1" s="1"/>
  <c r="I25" i="1"/>
  <c r="N25" i="1" s="1"/>
  <c r="Q23" i="1"/>
  <c r="K23" i="1"/>
  <c r="I23" i="1"/>
  <c r="P23" i="1" s="1"/>
  <c r="M23" i="1" l="1"/>
  <c r="N26" i="1"/>
  <c r="N28" i="1"/>
  <c r="N30" i="1"/>
  <c r="T30" i="1" s="1"/>
  <c r="R23" i="1"/>
  <c r="M31" i="1"/>
  <c r="T31" i="1" s="1"/>
  <c r="N23" i="1"/>
  <c r="T23" i="1" s="1"/>
  <c r="M27" i="1"/>
  <c r="T27" i="1" s="1"/>
  <c r="Q27" i="1"/>
  <c r="Q31" i="1"/>
  <c r="M25" i="1"/>
  <c r="T25" i="1" s="1"/>
  <c r="M26" i="1"/>
  <c r="M28" i="1"/>
  <c r="M29" i="1"/>
  <c r="T29" i="1" s="1"/>
  <c r="P25" i="1"/>
  <c r="R25" i="1" s="1"/>
  <c r="P26" i="1"/>
  <c r="R26" i="1" s="1"/>
  <c r="P27" i="1"/>
  <c r="P28" i="1"/>
  <c r="R28" i="1" s="1"/>
  <c r="P29" i="1"/>
  <c r="R29" i="1" s="1"/>
  <c r="P30" i="1"/>
  <c r="P31" i="1"/>
  <c r="Q30" i="1"/>
  <c r="T28" i="1" l="1"/>
  <c r="R31" i="1"/>
  <c r="R30" i="1"/>
  <c r="T26" i="1"/>
  <c r="R27" i="1"/>
</calcChain>
</file>

<file path=xl/sharedStrings.xml><?xml version="1.0" encoding="utf-8"?>
<sst xmlns="http://schemas.openxmlformats.org/spreadsheetml/2006/main" count="46" uniqueCount="28">
  <si>
    <t>Tamaño de la ciudad habitual</t>
  </si>
  <si>
    <t>Tamaño de la ciudad residia hace 5 anos</t>
  </si>
  <si>
    <t>1 Millón o más</t>
  </si>
  <si>
    <t>500000-999999</t>
  </si>
  <si>
    <t>100000-499999</t>
  </si>
  <si>
    <t>50000-99999</t>
  </si>
  <si>
    <t>20000-49999</t>
  </si>
  <si>
    <t>Menos de 20000</t>
  </si>
  <si>
    <t>Otros</t>
  </si>
  <si>
    <t>Total</t>
  </si>
  <si>
    <t>Migración entre Ciudades Por Categoría de Tamaño</t>
  </si>
  <si>
    <t>TOTAL</t>
  </si>
  <si>
    <t>POBLACION</t>
  </si>
  <si>
    <t>RESIDENTE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</si>
  <si>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</si>
  <si>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</si>
  <si>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</si>
  <si>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</si>
  <si>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</si>
  <si>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</si>
  <si>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</si>
  <si>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</si>
  <si>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</si>
  <si>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</si>
  <si>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</si>
  <si>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</si>
  <si>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EN 2018</t>
  </si>
  <si>
    <t>EN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</si>
</sst>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#\ ###\ ###\ ###\ ##0"/>
  </numFmts>
  <fonts count="6" x14ac:knownFonts="1">
    <font>
      <sz val="10"/>
      <name val="Arial"/>
    </font>
    <font>
      <sz val="9"/>
      <color rgb="FF000000"/>
      <name val="Arial"/>
    </font>
    <font>
      <b/>
      <sz val="8.25"/>
      <color rgb="FF000000"/>
      <name val="Tahoma"/>
    </font>
    <font>
      <sz val="8.25"/>
      <color rgb="FF000000"/>
      <name val="Tahoma"/>
    </font>
    <font>
      <b/>
      <sz val="8"/>
      <name val="Verdana"/>
      <family val="2"/>
    </font>
    <font>
      <sz val="8.25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2" fontId="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72" fontId="3" fillId="2" borderId="2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172" fontId="5" fillId="0" borderId="0" xfId="0" applyNumberFormat="1" applyFont="1" applyBorder="1" applyAlignment="1">
      <alignment horizontal="right" vertical="top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2"/>
  <sheetViews>
    <sheetView showGridLines="0" tabSelected="1" topLeftCell="A10" workbookViewId="0">
      <selection activeCell="I15" sqref="I15"/>
    </sheetView>
  </sheetViews>
  <sheetFormatPr baseColWidth="10" defaultColWidth="9.140625" defaultRowHeight="12.75" x14ac:dyDescent="0.2"/>
  <cols>
    <col min="1" max="1" width="1.42578125" customWidth="1"/>
    <col min="2" max="2" width="24.7109375" customWidth="1"/>
    <col min="3" max="3" width="10.5703125" customWidth="1"/>
    <col min="4" max="5" width="12" customWidth="1"/>
    <col min="6" max="7" width="10.28515625" customWidth="1"/>
    <col min="8" max="8" width="12.42578125" customWidth="1"/>
    <col min="9" max="9" width="11.7109375" customWidth="1"/>
    <col min="10" max="10" width="9.7109375" customWidth="1"/>
    <col min="11" max="11" width="10" customWidth="1"/>
    <col min="12" max="15" width="9.140625" customWidth="1"/>
    <col min="16" max="16" width="11" bestFit="1" customWidth="1"/>
    <col min="17" max="17" width="10.28515625" bestFit="1" customWidth="1"/>
    <col min="18" max="18" width="13.5703125" bestFit="1" customWidth="1"/>
    <col min="19" max="20" width="10.42578125" customWidth="1"/>
  </cols>
  <sheetData>
    <row r="1" spans="1:16" ht="15.6" customHeight="1" x14ac:dyDescent="0.2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6" ht="15.6" customHeight="1" x14ac:dyDescent="0.2">
      <c r="A2" s="2"/>
      <c r="B2" s="16" t="s">
        <v>10</v>
      </c>
      <c r="C2" s="17"/>
      <c r="D2" s="17"/>
      <c r="E2" s="17"/>
      <c r="F2" s="17"/>
      <c r="G2" s="17"/>
      <c r="H2" s="17"/>
      <c r="I2" s="17"/>
      <c r="J2" s="18"/>
      <c r="K2" s="2"/>
      <c r="L2" s="2"/>
      <c r="M2" s="2"/>
      <c r="N2" s="2"/>
      <c r="O2" s="2"/>
    </row>
    <row r="3" spans="1:16" ht="15.6" customHeight="1" x14ac:dyDescent="0.2">
      <c r="A3" s="3"/>
      <c r="B3" s="14" t="s">
        <v>0</v>
      </c>
      <c r="C3" s="14" t="s">
        <v>1</v>
      </c>
      <c r="D3" s="15"/>
      <c r="E3" s="15"/>
      <c r="F3" s="15"/>
      <c r="G3" s="15"/>
      <c r="H3" s="15"/>
      <c r="I3" s="15"/>
      <c r="J3" s="15"/>
      <c r="K3" s="5"/>
      <c r="L3" s="6"/>
      <c r="M3" s="6"/>
      <c r="N3" s="6"/>
      <c r="O3" s="6"/>
    </row>
    <row r="4" spans="1:16" ht="15.6" customHeight="1" x14ac:dyDescent="0.2">
      <c r="A4" s="3"/>
      <c r="B4" s="1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  <c r="K4" s="9"/>
      <c r="L4" s="2"/>
      <c r="M4" s="2"/>
      <c r="N4" s="2"/>
      <c r="O4" s="2"/>
    </row>
    <row r="5" spans="1:16" ht="15.6" customHeight="1" x14ac:dyDescent="0.2">
      <c r="A5" s="10"/>
      <c r="B5" s="4" t="s">
        <v>2</v>
      </c>
      <c r="C5" s="11">
        <v>15524911</v>
      </c>
      <c r="D5" s="11">
        <v>53519</v>
      </c>
      <c r="E5" s="11">
        <v>176974</v>
      </c>
      <c r="F5" s="11">
        <v>44350</v>
      </c>
      <c r="G5" s="11">
        <v>88141</v>
      </c>
      <c r="H5" s="11">
        <v>3287</v>
      </c>
      <c r="I5" s="11">
        <v>257420</v>
      </c>
      <c r="J5" s="11">
        <v>16148602</v>
      </c>
      <c r="K5" s="9"/>
      <c r="L5" s="2"/>
      <c r="M5" s="2"/>
      <c r="N5" s="2"/>
      <c r="O5" s="2"/>
    </row>
    <row r="6" spans="1:16" ht="15.6" customHeight="1" x14ac:dyDescent="0.2">
      <c r="A6" s="10"/>
      <c r="B6" s="4" t="s">
        <v>3</v>
      </c>
      <c r="C6" s="11">
        <v>27716</v>
      </c>
      <c r="D6" s="11">
        <v>1943994</v>
      </c>
      <c r="E6" s="11">
        <v>17397</v>
      </c>
      <c r="F6" s="11">
        <v>6823</v>
      </c>
      <c r="G6" s="11">
        <v>9977</v>
      </c>
      <c r="H6" s="11">
        <v>1054</v>
      </c>
      <c r="I6" s="11">
        <v>25193</v>
      </c>
      <c r="J6" s="11">
        <v>2032154</v>
      </c>
      <c r="K6" s="9"/>
      <c r="L6" s="2"/>
      <c r="M6" s="2"/>
      <c r="N6" s="2"/>
      <c r="O6" s="2"/>
    </row>
    <row r="7" spans="1:16" ht="15.6" customHeight="1" x14ac:dyDescent="0.2">
      <c r="A7" s="10"/>
      <c r="B7" s="4" t="s">
        <v>4</v>
      </c>
      <c r="C7" s="11">
        <v>157665</v>
      </c>
      <c r="D7" s="11">
        <v>20227</v>
      </c>
      <c r="E7" s="11">
        <v>5840202</v>
      </c>
      <c r="F7" s="11">
        <v>24822</v>
      </c>
      <c r="G7" s="11">
        <v>53001</v>
      </c>
      <c r="H7" s="11">
        <v>1808</v>
      </c>
      <c r="I7" s="11">
        <v>141161</v>
      </c>
      <c r="J7" s="11">
        <v>6238886</v>
      </c>
      <c r="K7" s="9"/>
      <c r="L7" s="2"/>
      <c r="M7" s="2"/>
      <c r="N7" s="2"/>
      <c r="O7" s="2"/>
    </row>
    <row r="8" spans="1:16" ht="15.6" customHeight="1" x14ac:dyDescent="0.2">
      <c r="A8" s="10"/>
      <c r="B8" s="4" t="s">
        <v>5</v>
      </c>
      <c r="C8" s="11">
        <v>31490</v>
      </c>
      <c r="D8" s="11">
        <v>13090</v>
      </c>
      <c r="E8" s="11">
        <v>22453</v>
      </c>
      <c r="F8" s="11">
        <v>1691076</v>
      </c>
      <c r="G8" s="11">
        <v>16401</v>
      </c>
      <c r="H8" s="11">
        <v>404</v>
      </c>
      <c r="I8" s="11">
        <v>38066</v>
      </c>
      <c r="J8" s="11">
        <v>1812980</v>
      </c>
      <c r="K8" s="9"/>
      <c r="L8" s="2"/>
      <c r="M8" s="2"/>
      <c r="N8" s="2"/>
      <c r="O8" s="2"/>
    </row>
    <row r="9" spans="1:16" ht="15.6" customHeight="1" x14ac:dyDescent="0.2">
      <c r="A9" s="10"/>
      <c r="B9" s="4" t="s">
        <v>6</v>
      </c>
      <c r="C9" s="11">
        <v>63982</v>
      </c>
      <c r="D9" s="11">
        <v>9783</v>
      </c>
      <c r="E9" s="11">
        <v>50800</v>
      </c>
      <c r="F9" s="11">
        <v>16698</v>
      </c>
      <c r="G9" s="11">
        <v>3040563</v>
      </c>
      <c r="H9" s="11">
        <v>1138</v>
      </c>
      <c r="I9" s="11">
        <v>82239</v>
      </c>
      <c r="J9" s="11">
        <v>3265203</v>
      </c>
      <c r="K9" s="9"/>
      <c r="L9" s="2"/>
      <c r="M9" s="2"/>
      <c r="N9" s="2"/>
      <c r="O9" s="2"/>
    </row>
    <row r="10" spans="1:16" ht="15.6" customHeight="1" x14ac:dyDescent="0.2">
      <c r="A10" s="10"/>
      <c r="B10" s="4" t="s">
        <v>7</v>
      </c>
      <c r="C10" s="11">
        <v>2339</v>
      </c>
      <c r="D10" s="11">
        <v>739</v>
      </c>
      <c r="E10" s="11">
        <v>1615</v>
      </c>
      <c r="F10" s="11">
        <v>427</v>
      </c>
      <c r="G10" s="11">
        <v>1346</v>
      </c>
      <c r="H10" s="11">
        <v>198233</v>
      </c>
      <c r="I10" s="11">
        <v>3344</v>
      </c>
      <c r="J10" s="11">
        <v>208043</v>
      </c>
      <c r="K10" s="9"/>
      <c r="L10" s="2"/>
      <c r="M10" s="2"/>
      <c r="N10" s="2"/>
      <c r="O10" s="2"/>
    </row>
    <row r="11" spans="1:16" ht="15.6" customHeight="1" x14ac:dyDescent="0.2">
      <c r="A11" s="10"/>
      <c r="B11" s="4" t="s">
        <v>8</v>
      </c>
      <c r="C11" s="11">
        <v>229281</v>
      </c>
      <c r="D11" s="11">
        <v>32240</v>
      </c>
      <c r="E11" s="11">
        <v>134861</v>
      </c>
      <c r="F11" s="11">
        <v>42282</v>
      </c>
      <c r="G11" s="11">
        <v>89089</v>
      </c>
      <c r="H11" s="11">
        <v>3521</v>
      </c>
      <c r="I11" s="11">
        <v>9118665</v>
      </c>
      <c r="J11" s="11">
        <v>9649939</v>
      </c>
      <c r="K11" s="9"/>
      <c r="L11" s="2"/>
      <c r="M11" s="2"/>
      <c r="N11" s="2"/>
      <c r="O11" s="2"/>
    </row>
    <row r="12" spans="1:16" ht="15.6" customHeight="1" x14ac:dyDescent="0.2">
      <c r="A12" s="10"/>
      <c r="B12" s="12" t="s">
        <v>9</v>
      </c>
      <c r="C12" s="13">
        <v>16037384</v>
      </c>
      <c r="D12" s="13">
        <v>2073592</v>
      </c>
      <c r="E12" s="13">
        <v>6244302</v>
      </c>
      <c r="F12" s="13">
        <v>1826478</v>
      </c>
      <c r="G12" s="13">
        <v>3298518</v>
      </c>
      <c r="H12" s="13">
        <v>209445</v>
      </c>
      <c r="I12" s="13">
        <v>9666088</v>
      </c>
      <c r="J12" s="13">
        <v>39355807</v>
      </c>
      <c r="K12" s="9"/>
      <c r="L12" s="2"/>
      <c r="M12" s="2"/>
      <c r="N12" s="2"/>
      <c r="O12" s="2"/>
    </row>
    <row r="13" spans="1:16" ht="15.6" customHeight="1" x14ac:dyDescent="0.2">
      <c r="A13" s="2"/>
      <c r="B13" s="6"/>
      <c r="C13" s="6"/>
      <c r="D13" s="6"/>
      <c r="E13" s="6"/>
      <c r="F13" s="6"/>
      <c r="G13" s="6"/>
      <c r="H13" s="6"/>
      <c r="I13" s="6"/>
      <c r="J13" s="6"/>
      <c r="K13" s="2"/>
      <c r="L13" s="2"/>
      <c r="M13" s="2"/>
      <c r="N13" s="2"/>
      <c r="O13" s="2"/>
    </row>
    <row r="18" spans="2:20" ht="21" x14ac:dyDescent="0.2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 t="s">
        <v>21</v>
      </c>
      <c r="Q18" s="25"/>
      <c r="R18" s="25"/>
      <c r="S18" s="25"/>
      <c r="T18" s="25"/>
    </row>
    <row r="19" spans="2:20" x14ac:dyDescent="0.2">
      <c r="C19" s="25" t="s">
        <v>12</v>
      </c>
      <c r="D19" s="25"/>
      <c r="E19" s="25" t="s">
        <v>12</v>
      </c>
      <c r="F19" s="25"/>
      <c r="G19" s="25" t="s">
        <v>14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2:20" ht="21" x14ac:dyDescent="0.2">
      <c r="C20" s="25" t="s">
        <v>13</v>
      </c>
      <c r="D20" s="25"/>
      <c r="E20" s="25" t="s">
        <v>13</v>
      </c>
      <c r="F20" s="25"/>
      <c r="G20" s="25" t="s">
        <v>15</v>
      </c>
      <c r="H20" s="25"/>
      <c r="I20" s="25" t="s">
        <v>16</v>
      </c>
      <c r="J20" s="25"/>
      <c r="K20" s="25" t="s">
        <v>17</v>
      </c>
      <c r="L20" s="25"/>
      <c r="M20" s="25" t="s">
        <v>18</v>
      </c>
      <c r="N20" s="25" t="s">
        <v>18</v>
      </c>
      <c r="O20" s="25"/>
      <c r="P20" s="25"/>
      <c r="Q20" s="25"/>
      <c r="R20" s="25"/>
      <c r="S20" s="25"/>
      <c r="T20" s="25"/>
    </row>
    <row r="21" spans="2:20" ht="42" customHeight="1" x14ac:dyDescent="0.2">
      <c r="C21" s="25" t="s">
        <v>26</v>
      </c>
      <c r="D21" s="25"/>
      <c r="E21" s="25" t="s">
        <v>27</v>
      </c>
      <c r="F21" s="25"/>
      <c r="G21" s="25"/>
      <c r="H21" s="25"/>
      <c r="I21" s="25"/>
      <c r="J21" s="25"/>
      <c r="K21" s="25"/>
      <c r="L21" s="25"/>
      <c r="M21" s="25" t="s">
        <v>19</v>
      </c>
      <c r="N21" s="25" t="s">
        <v>20</v>
      </c>
      <c r="O21" s="25"/>
      <c r="P21" s="25" t="s">
        <v>22</v>
      </c>
      <c r="Q21" s="25" t="s">
        <v>23</v>
      </c>
      <c r="R21" s="25" t="s">
        <v>24</v>
      </c>
      <c r="S21" s="25"/>
      <c r="T21" s="25" t="s">
        <v>25</v>
      </c>
    </row>
    <row r="23" spans="2:20" x14ac:dyDescent="0.2">
      <c r="B23" t="s">
        <v>11</v>
      </c>
      <c r="C23" s="25">
        <v>39355807</v>
      </c>
      <c r="D23" s="25"/>
      <c r="E23" s="25">
        <v>39355807</v>
      </c>
      <c r="F23" s="25"/>
      <c r="G23" s="25">
        <v>37357644</v>
      </c>
      <c r="H23" s="25"/>
      <c r="I23" s="25">
        <f>C23-G23</f>
        <v>1998163</v>
      </c>
      <c r="J23" s="25"/>
      <c r="K23" s="25">
        <f>E23-G23</f>
        <v>1998163</v>
      </c>
      <c r="L23" s="25"/>
      <c r="M23" s="25">
        <f>I23-K23</f>
        <v>0</v>
      </c>
      <c r="N23" s="25">
        <f>I23+K23</f>
        <v>3996326</v>
      </c>
      <c r="O23" s="25"/>
      <c r="P23" s="25">
        <f>((I23/5))/((C23+E23)/2)*1000</f>
        <v>10.154349013857091</v>
      </c>
      <c r="Q23" s="25">
        <f>((K23/5))/((C23+E23)/2)*1000</f>
        <v>10.154349013857091</v>
      </c>
      <c r="R23" s="25">
        <f>P23-Q23</f>
        <v>0</v>
      </c>
      <c r="S23" s="25"/>
      <c r="T23" s="25">
        <f>M23/N23</f>
        <v>0</v>
      </c>
    </row>
    <row r="24" spans="2:20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2:20" x14ac:dyDescent="0.2">
      <c r="B25" s="21" t="s">
        <v>2</v>
      </c>
      <c r="C25" s="25">
        <v>16148602</v>
      </c>
      <c r="D25" s="25"/>
      <c r="E25" s="25">
        <v>16037384</v>
      </c>
      <c r="F25" s="25"/>
      <c r="G25" s="25">
        <v>15524911</v>
      </c>
      <c r="H25" s="25"/>
      <c r="I25" s="25">
        <f t="shared" ref="I25:I32" si="0">C25-G25</f>
        <v>623691</v>
      </c>
      <c r="J25" s="25"/>
      <c r="K25" s="25">
        <f t="shared" ref="K25:K32" si="1">E25-G25</f>
        <v>512473</v>
      </c>
      <c r="L25" s="25"/>
      <c r="M25" s="25">
        <f t="shared" ref="M25:M32" si="2">I25-K25</f>
        <v>111218</v>
      </c>
      <c r="N25" s="25">
        <f t="shared" ref="N25:N32" si="3">I25+K25</f>
        <v>1136164</v>
      </c>
      <c r="O25" s="25"/>
      <c r="P25" s="25">
        <f t="shared" ref="P25:P32" si="4">((I25/5))/((C25+E25)/2)*1000</f>
        <v>7.7510876938801871</v>
      </c>
      <c r="Q25" s="25">
        <f t="shared" ref="Q25:Q32" si="5">((K25/5))/((C25+E25)/2)*1000</f>
        <v>6.3688960779390147</v>
      </c>
      <c r="R25" s="25">
        <f t="shared" ref="R25:R32" si="6">P25-Q25</f>
        <v>1.3821916159411725</v>
      </c>
      <c r="S25" s="25"/>
      <c r="T25" s="25">
        <f t="shared" ref="T25:T32" si="7">M25/N25</f>
        <v>9.7889037146045813E-2</v>
      </c>
    </row>
    <row r="26" spans="2:20" x14ac:dyDescent="0.2">
      <c r="B26" s="21" t="s">
        <v>3</v>
      </c>
      <c r="C26" s="25">
        <v>2032154</v>
      </c>
      <c r="D26" s="25"/>
      <c r="E26" s="25">
        <v>2073592</v>
      </c>
      <c r="F26" s="25"/>
      <c r="G26" s="25">
        <v>1943994</v>
      </c>
      <c r="H26" s="25"/>
      <c r="I26" s="25">
        <f t="shared" si="0"/>
        <v>88160</v>
      </c>
      <c r="J26" s="25"/>
      <c r="K26" s="25">
        <f t="shared" si="1"/>
        <v>129598</v>
      </c>
      <c r="L26" s="25"/>
      <c r="M26" s="25">
        <f t="shared" si="2"/>
        <v>-41438</v>
      </c>
      <c r="N26" s="25">
        <f t="shared" si="3"/>
        <v>217758</v>
      </c>
      <c r="O26" s="25"/>
      <c r="P26" s="25">
        <f t="shared" si="4"/>
        <v>8.5889385266404705</v>
      </c>
      <c r="Q26" s="25">
        <f t="shared" si="5"/>
        <v>12.626012422590195</v>
      </c>
      <c r="R26" s="25">
        <f t="shared" si="6"/>
        <v>-4.0370738959497245</v>
      </c>
      <c r="S26" s="25"/>
      <c r="T26" s="25">
        <f t="shared" si="7"/>
        <v>-0.19029381239724832</v>
      </c>
    </row>
    <row r="27" spans="2:20" x14ac:dyDescent="0.2">
      <c r="B27" s="21" t="s">
        <v>4</v>
      </c>
      <c r="C27" s="25">
        <v>6238886</v>
      </c>
      <c r="D27" s="25"/>
      <c r="E27" s="25">
        <v>6244302</v>
      </c>
      <c r="F27" s="25"/>
      <c r="G27" s="25">
        <v>5840202</v>
      </c>
      <c r="H27" s="25"/>
      <c r="I27" s="25">
        <f t="shared" si="0"/>
        <v>398684</v>
      </c>
      <c r="J27" s="25"/>
      <c r="K27" s="25">
        <f t="shared" si="1"/>
        <v>404100</v>
      </c>
      <c r="L27" s="25"/>
      <c r="M27" s="25">
        <f t="shared" si="2"/>
        <v>-5416</v>
      </c>
      <c r="N27" s="25">
        <f t="shared" si="3"/>
        <v>802784</v>
      </c>
      <c r="O27" s="25"/>
      <c r="P27" s="25">
        <f t="shared" si="4"/>
        <v>12.775069958090834</v>
      </c>
      <c r="Q27" s="25">
        <f t="shared" si="5"/>
        <v>12.948615369727669</v>
      </c>
      <c r="R27" s="25">
        <f t="shared" si="6"/>
        <v>-0.17354541163683557</v>
      </c>
      <c r="S27" s="25"/>
      <c r="T27" s="25">
        <f t="shared" si="7"/>
        <v>-6.7465221030812775E-3</v>
      </c>
    </row>
    <row r="28" spans="2:20" x14ac:dyDescent="0.2">
      <c r="B28" s="21" t="s">
        <v>5</v>
      </c>
      <c r="C28" s="25">
        <v>1812980</v>
      </c>
      <c r="D28" s="25"/>
      <c r="E28" s="25">
        <v>1826478</v>
      </c>
      <c r="F28" s="25"/>
      <c r="G28" s="25">
        <v>1691076</v>
      </c>
      <c r="H28" s="25"/>
      <c r="I28" s="25">
        <f t="shared" si="0"/>
        <v>121904</v>
      </c>
      <c r="J28" s="25"/>
      <c r="K28" s="25">
        <f t="shared" si="1"/>
        <v>135402</v>
      </c>
      <c r="L28" s="25"/>
      <c r="M28" s="25">
        <f t="shared" si="2"/>
        <v>-13498</v>
      </c>
      <c r="N28" s="25">
        <f t="shared" si="3"/>
        <v>257306</v>
      </c>
      <c r="O28" s="25"/>
      <c r="P28" s="25">
        <f t="shared" si="4"/>
        <v>13.398038938765058</v>
      </c>
      <c r="Q28" s="25">
        <f t="shared" si="5"/>
        <v>14.881556539462744</v>
      </c>
      <c r="R28" s="25">
        <f t="shared" si="6"/>
        <v>-1.4835176006976862</v>
      </c>
      <c r="S28" s="25"/>
      <c r="T28" s="25">
        <f t="shared" si="7"/>
        <v>-5.245893993921634E-2</v>
      </c>
    </row>
    <row r="29" spans="2:20" x14ac:dyDescent="0.2">
      <c r="B29" s="21" t="s">
        <v>6</v>
      </c>
      <c r="C29" s="25">
        <v>3265203</v>
      </c>
      <c r="D29" s="25"/>
      <c r="E29" s="25">
        <v>3298518</v>
      </c>
      <c r="F29" s="25"/>
      <c r="G29" s="25">
        <v>3040563</v>
      </c>
      <c r="H29" s="25"/>
      <c r="I29" s="25">
        <f t="shared" si="0"/>
        <v>224640</v>
      </c>
      <c r="J29" s="25"/>
      <c r="K29" s="25">
        <f t="shared" si="1"/>
        <v>257955</v>
      </c>
      <c r="L29" s="25"/>
      <c r="M29" s="25">
        <f t="shared" si="2"/>
        <v>-33315</v>
      </c>
      <c r="N29" s="25">
        <f t="shared" si="3"/>
        <v>482595</v>
      </c>
      <c r="O29" s="25"/>
      <c r="P29" s="25">
        <f t="shared" si="4"/>
        <v>13.689795772855062</v>
      </c>
      <c r="Q29" s="25">
        <f t="shared" si="5"/>
        <v>15.720046601615152</v>
      </c>
      <c r="R29" s="25">
        <f t="shared" si="6"/>
        <v>-2.0302508287600904</v>
      </c>
      <c r="S29" s="25"/>
      <c r="T29" s="25">
        <f t="shared" si="7"/>
        <v>-6.903304012681441E-2</v>
      </c>
    </row>
    <row r="30" spans="2:20" x14ac:dyDescent="0.2">
      <c r="B30" s="21" t="s">
        <v>7</v>
      </c>
      <c r="C30" s="25">
        <v>208043</v>
      </c>
      <c r="D30" s="25"/>
      <c r="E30" s="25">
        <v>209445</v>
      </c>
      <c r="F30" s="25"/>
      <c r="G30" s="25">
        <v>198233</v>
      </c>
      <c r="H30" s="25"/>
      <c r="I30" s="25">
        <f t="shared" si="0"/>
        <v>9810</v>
      </c>
      <c r="J30" s="25"/>
      <c r="K30" s="25">
        <f t="shared" si="1"/>
        <v>11212</v>
      </c>
      <c r="L30" s="25"/>
      <c r="M30" s="25">
        <f t="shared" si="2"/>
        <v>-1402</v>
      </c>
      <c r="N30" s="25">
        <f t="shared" si="3"/>
        <v>21022</v>
      </c>
      <c r="O30" s="25"/>
      <c r="P30" s="25">
        <f t="shared" si="4"/>
        <v>9.3990725481930024</v>
      </c>
      <c r="Q30" s="25">
        <f t="shared" si="5"/>
        <v>10.742344690146783</v>
      </c>
      <c r="R30" s="25">
        <f t="shared" si="6"/>
        <v>-1.343272141953781</v>
      </c>
      <c r="S30" s="25"/>
      <c r="T30" s="25">
        <f t="shared" si="7"/>
        <v>-6.6692036913709452E-2</v>
      </c>
    </row>
    <row r="31" spans="2:20" x14ac:dyDescent="0.2">
      <c r="B31" s="21" t="s">
        <v>8</v>
      </c>
      <c r="C31" s="25">
        <v>9649939</v>
      </c>
      <c r="D31" s="25"/>
      <c r="E31" s="25">
        <v>9666088</v>
      </c>
      <c r="F31" s="25"/>
      <c r="G31" s="25">
        <v>9118665</v>
      </c>
      <c r="H31" s="25"/>
      <c r="I31" s="25">
        <f t="shared" si="0"/>
        <v>531274</v>
      </c>
      <c r="J31" s="25"/>
      <c r="K31" s="25">
        <f t="shared" si="1"/>
        <v>547423</v>
      </c>
      <c r="L31" s="25"/>
      <c r="M31" s="25">
        <f t="shared" si="2"/>
        <v>-16149</v>
      </c>
      <c r="N31" s="25">
        <f t="shared" si="3"/>
        <v>1078697</v>
      </c>
      <c r="O31" s="25"/>
      <c r="P31" s="25">
        <f t="shared" si="4"/>
        <v>11.001724112313573</v>
      </c>
      <c r="Q31" s="25">
        <f t="shared" si="5"/>
        <v>11.336140708438647</v>
      </c>
      <c r="R31" s="25">
        <f t="shared" si="6"/>
        <v>-0.3344165961250738</v>
      </c>
      <c r="S31" s="25"/>
      <c r="T31" s="25">
        <f t="shared" si="7"/>
        <v>-1.4970839818781364E-2</v>
      </c>
    </row>
    <row r="32" spans="2:20" x14ac:dyDescent="0.2">
      <c r="B32" s="22"/>
      <c r="C32" s="23"/>
      <c r="E32" s="23"/>
      <c r="G32" s="24"/>
      <c r="P32" s="26"/>
      <c r="Q32" s="26"/>
      <c r="R32" s="26"/>
    </row>
  </sheetData>
  <mergeCells count="3">
    <mergeCell ref="B3:B4"/>
    <mergeCell ref="C3:J3"/>
    <mergeCell ref="B2:J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COLOMBIA2018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Familia</cp:lastModifiedBy>
  <dcterms:created xsi:type="dcterms:W3CDTF">2022-01-04T21:00:41Z</dcterms:created>
  <dcterms:modified xsi:type="dcterms:W3CDTF">2022-01-05T13:09:05Z</dcterms:modified>
</cp:coreProperties>
</file>